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10" windowWidth="18195" windowHeight="108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0" i="1" l="1"/>
  <c r="K200" i="1"/>
  <c r="L200" i="1"/>
  <c r="I200" i="1"/>
  <c r="E200" i="1"/>
  <c r="F200" i="1"/>
  <c r="G200" i="1"/>
  <c r="D200" i="1"/>
  <c r="J29" i="1" l="1"/>
  <c r="K29" i="1"/>
  <c r="L29" i="1"/>
  <c r="I29" i="1"/>
  <c r="E29" i="1"/>
  <c r="F29" i="1"/>
  <c r="G29" i="1"/>
  <c r="D29" i="1"/>
  <c r="E206" i="1" l="1"/>
  <c r="F206" i="1"/>
  <c r="G206" i="1"/>
  <c r="I206" i="1"/>
  <c r="J206" i="1"/>
  <c r="K206" i="1"/>
  <c r="L206" i="1"/>
  <c r="D206" i="1"/>
  <c r="E177" i="1"/>
  <c r="F177" i="1"/>
  <c r="G177" i="1"/>
  <c r="I177" i="1"/>
  <c r="J177" i="1"/>
  <c r="K177" i="1"/>
  <c r="L177" i="1"/>
  <c r="D177" i="1"/>
  <c r="E58" i="1"/>
  <c r="F58" i="1"/>
  <c r="G58" i="1"/>
  <c r="I58" i="1"/>
  <c r="J58" i="1"/>
  <c r="K58" i="1"/>
  <c r="L58" i="1"/>
  <c r="D58" i="1"/>
  <c r="E54" i="1"/>
  <c r="F54" i="1"/>
  <c r="G54" i="1"/>
  <c r="I54" i="1"/>
  <c r="J54" i="1"/>
  <c r="K54" i="1"/>
  <c r="L54" i="1"/>
  <c r="D54" i="1"/>
  <c r="E28" i="1"/>
  <c r="F28" i="1"/>
  <c r="G28" i="1"/>
  <c r="I28" i="1"/>
  <c r="J28" i="1"/>
  <c r="K28" i="1"/>
  <c r="L28" i="1"/>
  <c r="D28" i="1"/>
  <c r="E251" i="1" l="1"/>
  <c r="F251" i="1"/>
  <c r="G251" i="1"/>
  <c r="I251" i="1"/>
  <c r="J251" i="1"/>
  <c r="K251" i="1"/>
  <c r="L251" i="1"/>
  <c r="D251" i="1"/>
  <c r="E239" i="1"/>
  <c r="F239" i="1"/>
  <c r="G239" i="1"/>
  <c r="I239" i="1"/>
  <c r="J239" i="1"/>
  <c r="K239" i="1"/>
  <c r="L239" i="1"/>
  <c r="D239" i="1"/>
  <c r="E247" i="1"/>
  <c r="F247" i="1"/>
  <c r="G247" i="1"/>
  <c r="I247" i="1"/>
  <c r="J247" i="1"/>
  <c r="K247" i="1"/>
  <c r="L247" i="1"/>
  <c r="D247" i="1"/>
  <c r="E228" i="1"/>
  <c r="F228" i="1"/>
  <c r="G228" i="1"/>
  <c r="I228" i="1"/>
  <c r="J228" i="1"/>
  <c r="K228" i="1"/>
  <c r="L228" i="1"/>
  <c r="D228" i="1"/>
  <c r="E223" i="1"/>
  <c r="F223" i="1"/>
  <c r="G223" i="1"/>
  <c r="I223" i="1"/>
  <c r="J223" i="1"/>
  <c r="K223" i="1"/>
  <c r="L223" i="1"/>
  <c r="D223" i="1"/>
  <c r="E214" i="1"/>
  <c r="F214" i="1"/>
  <c r="G214" i="1"/>
  <c r="I214" i="1"/>
  <c r="J214" i="1"/>
  <c r="K214" i="1"/>
  <c r="L214" i="1"/>
  <c r="D214" i="1"/>
  <c r="E191" i="1"/>
  <c r="F191" i="1"/>
  <c r="G191" i="1"/>
  <c r="I191" i="1"/>
  <c r="J191" i="1"/>
  <c r="K191" i="1"/>
  <c r="L191" i="1"/>
  <c r="D191" i="1"/>
  <c r="E181" i="1"/>
  <c r="F181" i="1"/>
  <c r="G181" i="1"/>
  <c r="H181" i="1"/>
  <c r="I181" i="1"/>
  <c r="J181" i="1"/>
  <c r="K181" i="1"/>
  <c r="L181" i="1"/>
  <c r="D181" i="1"/>
  <c r="E166" i="1"/>
  <c r="F166" i="1"/>
  <c r="G166" i="1"/>
  <c r="I166" i="1"/>
  <c r="J166" i="1"/>
  <c r="K166" i="1"/>
  <c r="L166" i="1"/>
  <c r="D166" i="1"/>
  <c r="E157" i="1"/>
  <c r="F157" i="1"/>
  <c r="G157" i="1"/>
  <c r="H157" i="1"/>
  <c r="I157" i="1"/>
  <c r="J157" i="1"/>
  <c r="K157" i="1"/>
  <c r="L157" i="1"/>
  <c r="D157" i="1"/>
  <c r="E152" i="1"/>
  <c r="F152" i="1"/>
  <c r="G152" i="1"/>
  <c r="I152" i="1"/>
  <c r="J152" i="1"/>
  <c r="K152" i="1"/>
  <c r="L152" i="1"/>
  <c r="D152" i="1"/>
  <c r="E142" i="1"/>
  <c r="F142" i="1"/>
  <c r="G142" i="1"/>
  <c r="I142" i="1"/>
  <c r="J142" i="1"/>
  <c r="K142" i="1"/>
  <c r="L142" i="1"/>
  <c r="D142" i="1"/>
  <c r="E19" i="1"/>
  <c r="F19" i="1"/>
  <c r="G19" i="1"/>
  <c r="H19" i="1"/>
  <c r="I19" i="1"/>
  <c r="J19" i="1"/>
  <c r="K19" i="1"/>
  <c r="L19" i="1"/>
  <c r="D19" i="1"/>
  <c r="E45" i="1"/>
  <c r="F45" i="1"/>
  <c r="G45" i="1"/>
  <c r="I45" i="1"/>
  <c r="J45" i="1"/>
  <c r="K45" i="1"/>
  <c r="L45" i="1"/>
  <c r="D45" i="1"/>
  <c r="F256" i="1" l="1"/>
  <c r="D254" i="1"/>
  <c r="F254" i="1"/>
  <c r="G256" i="1"/>
  <c r="G254" i="1"/>
  <c r="K254" i="1"/>
  <c r="K256" i="1"/>
  <c r="L254" i="1"/>
  <c r="L256" i="1"/>
  <c r="J254" i="1"/>
  <c r="E254" i="1"/>
  <c r="J256" i="1"/>
  <c r="E256" i="1"/>
  <c r="D252" i="1"/>
  <c r="D256" i="1"/>
  <c r="K252" i="1"/>
  <c r="F252" i="1"/>
  <c r="J252" i="1"/>
  <c r="E252" i="1"/>
  <c r="I252" i="1"/>
  <c r="L252" i="1"/>
  <c r="G252" i="1"/>
  <c r="K229" i="1"/>
  <c r="F229" i="1"/>
  <c r="J229" i="1"/>
  <c r="E229" i="1"/>
  <c r="D229" i="1"/>
  <c r="I229" i="1"/>
  <c r="L229" i="1"/>
  <c r="G229" i="1"/>
  <c r="L207" i="1"/>
  <c r="G207" i="1"/>
  <c r="K207" i="1"/>
  <c r="F207" i="1"/>
  <c r="J207" i="1"/>
  <c r="E207" i="1"/>
  <c r="D207" i="1"/>
  <c r="I207" i="1"/>
  <c r="K158" i="1"/>
  <c r="J158" i="1"/>
  <c r="F158" i="1"/>
  <c r="D158" i="1"/>
  <c r="I158" i="1"/>
  <c r="E158" i="1"/>
  <c r="L158" i="1"/>
  <c r="G158" i="1"/>
  <c r="K257" i="1" l="1"/>
  <c r="G257" i="1"/>
  <c r="J257" i="1"/>
  <c r="D257" i="1"/>
  <c r="L257" i="1"/>
  <c r="F257" i="1"/>
  <c r="E257" i="1"/>
  <c r="J127" i="1" l="1"/>
  <c r="K127" i="1"/>
  <c r="L127" i="1"/>
  <c r="I127" i="1"/>
  <c r="E127" i="1"/>
  <c r="F127" i="1"/>
  <c r="G127" i="1"/>
  <c r="D127" i="1"/>
  <c r="J122" i="1"/>
  <c r="K122" i="1"/>
  <c r="L122" i="1"/>
  <c r="I122" i="1"/>
  <c r="E122" i="1"/>
  <c r="F122" i="1"/>
  <c r="G122" i="1"/>
  <c r="D122" i="1"/>
  <c r="J113" i="1"/>
  <c r="K113" i="1"/>
  <c r="L113" i="1"/>
  <c r="I113" i="1"/>
  <c r="E113" i="1"/>
  <c r="F113" i="1"/>
  <c r="G113" i="1"/>
  <c r="D113" i="1"/>
  <c r="J106" i="1"/>
  <c r="K106" i="1"/>
  <c r="L106" i="1"/>
  <c r="I106" i="1"/>
  <c r="E106" i="1"/>
  <c r="F106" i="1"/>
  <c r="G106" i="1"/>
  <c r="D106" i="1"/>
  <c r="J102" i="1"/>
  <c r="K102" i="1"/>
  <c r="L102" i="1"/>
  <c r="I102" i="1"/>
  <c r="E102" i="1"/>
  <c r="F102" i="1"/>
  <c r="G102" i="1"/>
  <c r="D102" i="1"/>
  <c r="J92" i="1"/>
  <c r="K92" i="1"/>
  <c r="L92" i="1"/>
  <c r="I92" i="1"/>
  <c r="E92" i="1"/>
  <c r="F92" i="1"/>
  <c r="G92" i="1"/>
  <c r="D92" i="1"/>
  <c r="J83" i="1"/>
  <c r="K83" i="1"/>
  <c r="L83" i="1"/>
  <c r="I83" i="1"/>
  <c r="E83" i="1"/>
  <c r="F83" i="1"/>
  <c r="G83" i="1"/>
  <c r="D83" i="1"/>
  <c r="J79" i="1"/>
  <c r="K79" i="1"/>
  <c r="L79" i="1"/>
  <c r="I79" i="1"/>
  <c r="E79" i="1"/>
  <c r="F79" i="1"/>
  <c r="G79" i="1"/>
  <c r="D79" i="1"/>
  <c r="J70" i="1"/>
  <c r="K70" i="1"/>
  <c r="L70" i="1"/>
  <c r="I70" i="1"/>
  <c r="E70" i="1"/>
  <c r="F70" i="1"/>
  <c r="G70" i="1"/>
  <c r="D70" i="1"/>
  <c r="J130" i="1" l="1"/>
  <c r="J260" i="1" s="1"/>
  <c r="L130" i="1"/>
  <c r="L260" i="1" s="1"/>
  <c r="G130" i="1"/>
  <c r="G260" i="1" s="1"/>
  <c r="D130" i="1"/>
  <c r="D260" i="1" s="1"/>
  <c r="I130" i="1"/>
  <c r="D131" i="1"/>
  <c r="I131" i="1"/>
  <c r="D128" i="1"/>
  <c r="I128" i="1"/>
  <c r="G131" i="1"/>
  <c r="L131" i="1"/>
  <c r="G128" i="1"/>
  <c r="L128" i="1"/>
  <c r="F130" i="1"/>
  <c r="F260" i="1" s="1"/>
  <c r="K130" i="1"/>
  <c r="K260" i="1" s="1"/>
  <c r="F131" i="1"/>
  <c r="K131" i="1"/>
  <c r="F128" i="1"/>
  <c r="K128" i="1"/>
  <c r="E130" i="1"/>
  <c r="E260" i="1" s="1"/>
  <c r="E131" i="1"/>
  <c r="J131" i="1"/>
  <c r="E128" i="1"/>
  <c r="J128" i="1"/>
  <c r="G107" i="1"/>
  <c r="L107" i="1"/>
  <c r="F107" i="1"/>
  <c r="K107" i="1"/>
  <c r="E107" i="1"/>
  <c r="J107" i="1"/>
  <c r="D107" i="1"/>
  <c r="I107" i="1"/>
  <c r="G84" i="1"/>
  <c r="L84" i="1"/>
  <c r="F84" i="1"/>
  <c r="K84" i="1"/>
  <c r="E84" i="1"/>
  <c r="J84" i="1"/>
  <c r="D84" i="1"/>
  <c r="I84" i="1"/>
  <c r="J34" i="1" l="1"/>
  <c r="K34" i="1"/>
  <c r="L34" i="1"/>
  <c r="I34" i="1"/>
  <c r="E34" i="1"/>
  <c r="F34" i="1"/>
  <c r="G34" i="1"/>
  <c r="D34" i="1"/>
  <c r="G35" i="1" l="1"/>
  <c r="L35" i="1"/>
  <c r="F35" i="1"/>
  <c r="K35" i="1"/>
  <c r="E35" i="1"/>
  <c r="J35" i="1"/>
  <c r="D35" i="1"/>
  <c r="I35" i="1"/>
  <c r="D132" i="1"/>
  <c r="D262" i="1" s="1"/>
  <c r="D59" i="1"/>
  <c r="D133" i="1" l="1"/>
  <c r="D263" i="1" s="1"/>
  <c r="D255" i="1" l="1"/>
  <c r="D261" i="1" s="1"/>
  <c r="L132" i="1"/>
  <c r="L262" i="1" s="1"/>
  <c r="G132" i="1"/>
  <c r="G262" i="1" s="1"/>
  <c r="G59" i="1"/>
  <c r="G133" i="1" s="1"/>
  <c r="E132" i="1"/>
  <c r="E262" i="1" s="1"/>
  <c r="J59" i="1"/>
  <c r="J133" i="1" s="1"/>
  <c r="J263" i="1" s="1"/>
  <c r="K59" i="1"/>
  <c r="K133" i="1" s="1"/>
  <c r="K263" i="1" s="1"/>
  <c r="I132" i="1"/>
  <c r="I59" i="1"/>
  <c r="I133" i="1" s="1"/>
  <c r="E59" i="1"/>
  <c r="E133" i="1" s="1"/>
  <c r="J132" i="1"/>
  <c r="J262" i="1" s="1"/>
  <c r="K132" i="1"/>
  <c r="K262" i="1" s="1"/>
  <c r="L59" i="1"/>
  <c r="L133" i="1" s="1"/>
  <c r="L263" i="1" s="1"/>
  <c r="F132" i="1"/>
  <c r="F262" i="1" s="1"/>
  <c r="F59" i="1"/>
  <c r="L255" i="1"/>
  <c r="L261" i="1" s="1"/>
  <c r="G263" i="1" l="1"/>
  <c r="G255" i="1"/>
  <c r="G261" i="1" s="1"/>
  <c r="E255" i="1"/>
  <c r="E261" i="1" s="1"/>
  <c r="E263" i="1"/>
  <c r="J255" i="1"/>
  <c r="J261" i="1" s="1"/>
  <c r="K255" i="1"/>
  <c r="K261" i="1" s="1"/>
  <c r="F133" i="1"/>
  <c r="F263" i="1" s="1"/>
  <c r="F255" i="1" l="1"/>
  <c r="F261" i="1" s="1"/>
</calcChain>
</file>

<file path=xl/sharedStrings.xml><?xml version="1.0" encoding="utf-8"?>
<sst xmlns="http://schemas.openxmlformats.org/spreadsheetml/2006/main" count="461" uniqueCount="211">
  <si>
    <t>Блюдо</t>
  </si>
  <si>
    <t>Выход (гр)</t>
  </si>
  <si>
    <t>Белки - Б, г</t>
  </si>
  <si>
    <t>Жиры - Ж, г</t>
  </si>
  <si>
    <t>Углеводы - У, г</t>
  </si>
  <si>
    <t>НЕДЕЛЯ  1   (Понедельник)</t>
  </si>
  <si>
    <t>ЗАВТРАК</t>
  </si>
  <si>
    <t>Итого:</t>
  </si>
  <si>
    <t>ОБЕД</t>
  </si>
  <si>
    <t>СУП КАРТОФЕЛЬНЫЙ С КРУПОЙ</t>
  </si>
  <si>
    <t>МАКАРОННЫЕ ИЗДЕЛИЯ ОТВАРНЫЕ</t>
  </si>
  <si>
    <t>ПОЛДНИК</t>
  </si>
  <si>
    <t>ЧАЙ С ЛИМОНОМ</t>
  </si>
  <si>
    <t>200/7</t>
  </si>
  <si>
    <t>Итого за день:</t>
  </si>
  <si>
    <t>НЕДЕЛЯ  1   (Вторник)</t>
  </si>
  <si>
    <t>КАША ВЯЗКАЯ ПШЁННАЯ</t>
  </si>
  <si>
    <t>ЧАЙ С САХАРОМ</t>
  </si>
  <si>
    <t>СЫР ТВЕРДЫЙ (ПОРЦИЯМИ)</t>
  </si>
  <si>
    <t>250/5</t>
  </si>
  <si>
    <t>ПЮРЕ КАРТОФЕЛЬНОЕ</t>
  </si>
  <si>
    <t>КОФЕЙНЫЙ НАПИТОК С МОЛОКОМ</t>
  </si>
  <si>
    <t>НЕДЕЛЯ  1   (Среда)</t>
  </si>
  <si>
    <t>ОЛАДЬИ ИЗ ПЕЧЕНИ</t>
  </si>
  <si>
    <t>КАША ВЯЗКАЯ ГРЕЧНЕВАЯ</t>
  </si>
  <si>
    <t>БОРЩ СО СМЕТАНОЙ</t>
  </si>
  <si>
    <t>КОЛБАСА ОТВАРНАЯ</t>
  </si>
  <si>
    <t>НЕДЕЛЯ  1   (Четверг)</t>
  </si>
  <si>
    <t>50/50</t>
  </si>
  <si>
    <t>СУП КАРТОФЕЛЬНЫЙ С БОБОВЫМИ</t>
  </si>
  <si>
    <t>КАША ВЯЗКАЯ ПЕРЛОВАЯ</t>
  </si>
  <si>
    <t>ЧАЙ С МОЛОКОМ</t>
  </si>
  <si>
    <t>НЕДЕЛЯ  1   (Пятница)</t>
  </si>
  <si>
    <t>НЕДЕЛЯ  2   (Понедельник)</t>
  </si>
  <si>
    <t>НЕДЕЛЯ  2   (Вторник)</t>
  </si>
  <si>
    <t>60/10</t>
  </si>
  <si>
    <t>ОЛАДЬИ СО СМЕТАНОЙ</t>
  </si>
  <si>
    <t>100/15</t>
  </si>
  <si>
    <t>НЕДЕЛЯ  2   (Среда)</t>
  </si>
  <si>
    <t>БЕФСТРОГАНОВ</t>
  </si>
  <si>
    <t>МАСЛО СЛИВ. (ПОРЦИЯМИ)</t>
  </si>
  <si>
    <t>НЕДЕЛЯ  2   (Четверг)</t>
  </si>
  <si>
    <t>КАРТОФЕЛЬ ОТВАРНОЙ</t>
  </si>
  <si>
    <t>ПУДИНГ ТВОРОЖНЫЙ</t>
  </si>
  <si>
    <t>НЕДЕЛЯ  2   (Пятница)</t>
  </si>
  <si>
    <t>МОЛОКО КИПЯЧЕНОЕ</t>
  </si>
  <si>
    <t xml:space="preserve">УТВЕРЖДАЮ </t>
  </si>
  <si>
    <t>УТВЕРЖДАЮ</t>
  </si>
  <si>
    <t xml:space="preserve">деятельности бюджетных организаций </t>
  </si>
  <si>
    <t>Добрушского района"</t>
  </si>
  <si>
    <t>Калорийность</t>
  </si>
  <si>
    <t>СОК</t>
  </si>
  <si>
    <t>ПИРОЖКИ ПЕЧЁНЫЕ С ЯБЛОКОМ</t>
  </si>
  <si>
    <t>КОМПОТ ИЗ СВЕЖИХ ЯБЛОК</t>
  </si>
  <si>
    <t>60/30</t>
  </si>
  <si>
    <t>БУТЕРБРОД "КУПАЛЛЕ"</t>
  </si>
  <si>
    <t>КОТЛЕТЫ РУБЛЕНЫЕ ИЗ ПТИЦЫ</t>
  </si>
  <si>
    <t>КАША РАССЫПЧАТАЯ ГРЕЧНЕВАЯ</t>
  </si>
  <si>
    <t>60/60</t>
  </si>
  <si>
    <t>"_____"___________________2024 г</t>
  </si>
  <si>
    <t>8-3/ 373 стр.</t>
  </si>
  <si>
    <t>12-1/ 521 стр.</t>
  </si>
  <si>
    <t>ХЛЕБ РЖАНОЙ</t>
  </si>
  <si>
    <t>13-5/ 561 стр.</t>
  </si>
  <si>
    <t>13-2/ 558 стр.</t>
  </si>
  <si>
    <t>ЙОГУРТ ПИТЬЕВОЙ</t>
  </si>
  <si>
    <t>6-7/ 323 стр.</t>
  </si>
  <si>
    <t>13-10/ 567 стр.</t>
  </si>
  <si>
    <t>КЕФИР</t>
  </si>
  <si>
    <t>14-12/ 595 стр.</t>
  </si>
  <si>
    <t>13-14/ 568 стр.</t>
  </si>
  <si>
    <t>НАПИТОК ЛИМОННЫЙ</t>
  </si>
  <si>
    <t>КАША ВЯЗКАЯ РИСОВАЯ</t>
  </si>
  <si>
    <t>13-4/ 560 стр.</t>
  </si>
  <si>
    <t>ГУЛЯШ ИЗ СВИНИНЫ</t>
  </si>
  <si>
    <t>13-10/ 566 стр.</t>
  </si>
  <si>
    <t>ТЕФТЕЛИ ИЗ ГОВЯДИНЫ 2 ВАРИАНТ (СОУС СМЕТ. С ТОМАТОМ)</t>
  </si>
  <si>
    <t>1-18/ 28 стр.</t>
  </si>
  <si>
    <t>5-2/ 304 стр.</t>
  </si>
  <si>
    <t>ЖАРКОЕ ПО-ДОМАШНЕМУ без т.п</t>
  </si>
  <si>
    <t>60/150</t>
  </si>
  <si>
    <t>ЩИ ИЗ СВЕЖЕЙ КАПУСТЫ С КАРТОФЕЛЕМ СО СМЕТАНОЙ</t>
  </si>
  <si>
    <t>Полдник</t>
  </si>
  <si>
    <t xml:space="preserve">КОНД. ИЗД.  </t>
  </si>
  <si>
    <t xml:space="preserve"> </t>
  </si>
  <si>
    <t>ФРУКТЫ</t>
  </si>
  <si>
    <t>БАТОН (ХЛЕБ ПШЕНИЧНЫЙ)</t>
  </si>
  <si>
    <t>КОТЛЕТА "РЯБУШКА"</t>
  </si>
  <si>
    <t>РЫБКА В ШУБКЕ</t>
  </si>
  <si>
    <t>ВАТРУШКА "УЛЫБКА РАДУГИ"</t>
  </si>
  <si>
    <t>САЛАТ "ОЗОРНИК" С М/Р</t>
  </si>
  <si>
    <t>САЛАТ "СУДАРУШКА" С М/Р</t>
  </si>
  <si>
    <t>РЫБНЫЕ ШАРИКИ</t>
  </si>
  <si>
    <t>КАРТОФЕЛЬ ЗАПЕЧЕННЫЙ "АНТОШКИНА КАРТОШКА"</t>
  </si>
  <si>
    <t>КАКАО "ЧЕБУРАШКА"</t>
  </si>
  <si>
    <t>СЫРНЫЕ ПАЛОЧКИ</t>
  </si>
  <si>
    <t>КОНД. ИЗД.</t>
  </si>
  <si>
    <t xml:space="preserve">РЫБА ЖАРЕНАЯ  </t>
  </si>
  <si>
    <t>ВАТРУШКА "БЕЛОРУССКАЯ"</t>
  </si>
  <si>
    <t>75/75</t>
  </si>
  <si>
    <t>150/5</t>
  </si>
  <si>
    <t>ЗАПЕКАНКА "ЗОЛОТОЙ ГРЕБЕШОК"</t>
  </si>
  <si>
    <t>10-7  / 480 стр.</t>
  </si>
  <si>
    <t>13 ИС</t>
  </si>
  <si>
    <t>10-2 / 475 стр.</t>
  </si>
  <si>
    <t>12 ИС</t>
  </si>
  <si>
    <t>1-19  / 29 стр.</t>
  </si>
  <si>
    <t>12-11 / 532 стр.</t>
  </si>
  <si>
    <t>13-6  / 562 стр.</t>
  </si>
  <si>
    <t>10-8 / 481 стр.</t>
  </si>
  <si>
    <t>2-24 / 175 стр.</t>
  </si>
  <si>
    <t>8 с/лоп ИС</t>
  </si>
  <si>
    <t>2-10 / 149 стр.</t>
  </si>
  <si>
    <t>2-25 / 177 стр.</t>
  </si>
  <si>
    <t>10-7 / 480 стр.</t>
  </si>
  <si>
    <t>14 ИС</t>
  </si>
  <si>
    <t>2-1  / 131 стр.</t>
  </si>
  <si>
    <t>10-9 / 482 стр.</t>
  </si>
  <si>
    <t>3 ИС</t>
  </si>
  <si>
    <t>1-15 / 25 стр.</t>
  </si>
  <si>
    <t>7 ИС</t>
  </si>
  <si>
    <t>1 ИС</t>
  </si>
  <si>
    <t>9ФЦБ ИС</t>
  </si>
  <si>
    <t>2-21 / 169 стр.</t>
  </si>
  <si>
    <t>12-6  / 526 стр.</t>
  </si>
  <si>
    <t>2-18 / 165 стр.</t>
  </si>
  <si>
    <t>2-1 / 131 стр.</t>
  </si>
  <si>
    <t>6-10 лет</t>
  </si>
  <si>
    <t>11-18 лет</t>
  </si>
  <si>
    <t>14-9  / 591 стр.</t>
  </si>
  <si>
    <t>Руководитель ГУО______________</t>
  </si>
  <si>
    <t>____________________________</t>
  </si>
  <si>
    <t>______________________________</t>
  </si>
  <si>
    <t>Время питания</t>
  </si>
  <si>
    <t>Завтрак</t>
  </si>
  <si>
    <t>Обед</t>
  </si>
  <si>
    <t xml:space="preserve">Средняя энергитическая ценность рациона за 10 дней </t>
  </si>
  <si>
    <t>Средняя энергитическая ценность рациона за 5 дней (2 неделя)</t>
  </si>
  <si>
    <t>Средняя энергитическая ценность рациона за 5 дней (1 неделя)</t>
  </si>
  <si>
    <t>НАПИТОК ЯБЛОЧНЫЙ В2, "С"</t>
  </si>
  <si>
    <t>КОМПОТ ИЗ СМЕСИ СУХОФРУКТОВ, "С"</t>
  </si>
  <si>
    <t>КОМПОТ ИЗ СВЕЖИХ ЯБЛОК, "С"</t>
  </si>
  <si>
    <t>СУП КРЕСТЬЯНСКИЙ С КРУПОЙ СО СМЕТАНОЙ, "С"</t>
  </si>
  <si>
    <t>10-7 гарн/ 480 стр.</t>
  </si>
  <si>
    <t>ТВОРОГ ДМ</t>
  </si>
  <si>
    <t>1-101/ 127 стр.</t>
  </si>
  <si>
    <t>ОГУРЦЫ КОНСЕРВИРОВАННЫЕ (ПОРЦИЯМИ)</t>
  </si>
  <si>
    <t>9-7ЦБ/ 444 стр.</t>
  </si>
  <si>
    <t>САЛАТ ИЗ Б/К КАПУСТЫ С М/Р</t>
  </si>
  <si>
    <t>2-9-1/ 147 стр.</t>
  </si>
  <si>
    <t>ОМЛЕТ НАТУРАЛЬНЫЙ</t>
  </si>
  <si>
    <t>ВИНЕГРЕТ ОВОЩНОЙ</t>
  </si>
  <si>
    <t>50/125</t>
  </si>
  <si>
    <t>2-17 / 163 стр.</t>
  </si>
  <si>
    <t>РЫБА ЖАРЕНАЯ  "ЗОЛОТАЯ РЫБКА"</t>
  </si>
  <si>
    <t>САЛАТ "СУДАРУШКА" С МАЙОНЕЗОМ</t>
  </si>
  <si>
    <t>РАССОЛЬНИК ДОМАШНИЙ   СО СМЕТАНОЙ, "С"</t>
  </si>
  <si>
    <t>8-35 / 417 стр.</t>
  </si>
  <si>
    <t>12-1 / 532 стр.</t>
  </si>
  <si>
    <t>9ЦБ ИС</t>
  </si>
  <si>
    <t>1о/кон ИС</t>
  </si>
  <si>
    <t>8-12 / 385 стр.</t>
  </si>
  <si>
    <t>1-47  / 59 стр.</t>
  </si>
  <si>
    <t>САЛАТ "БЕЛКА"</t>
  </si>
  <si>
    <t>12-6/ 526 стр.</t>
  </si>
  <si>
    <t>СУП КАРТОФЕЛЬНЫЙ С БОБОВЫМИ, "С"</t>
  </si>
  <si>
    <t>1-76 / 92 стр.</t>
  </si>
  <si>
    <t>7-5  / 337 стр.</t>
  </si>
  <si>
    <t>13-6 / 562 стр.</t>
  </si>
  <si>
    <t>8 ИС</t>
  </si>
  <si>
    <t>МЯСНЫЕ ШАРИКИ</t>
  </si>
  <si>
    <t>10-1/ 473 стр.</t>
  </si>
  <si>
    <t>Итого среднее по всем дням:</t>
  </si>
  <si>
    <t>8-11с/л/ 384 стр.</t>
  </si>
  <si>
    <t>8-4 / 374 стр.</t>
  </si>
  <si>
    <t>* Нормы хлеба пшеничного, хлеба ржаного являются рекомендуемыми и могут изменяться с учетом его фактического потребления.</t>
  </si>
  <si>
    <t>Инженер-технолог</t>
  </si>
  <si>
    <t>_____________________</t>
  </si>
  <si>
    <t>Прахоренко И.А.</t>
  </si>
  <si>
    <t>КОТЛЕТА НАТУРАЛЬНАЯ РУБЛЕННАЯ "НЕЖНОСТЬ"</t>
  </si>
  <si>
    <t>ЗАПЕКАНКА ИЗ ТВОРОГА СО СМЕТАНОЙ</t>
  </si>
  <si>
    <t xml:space="preserve">Управляющий ГУ "Центр по обеспечению </t>
  </si>
  <si>
    <t>_____________________  Е.А.Зеленкова</t>
  </si>
  <si>
    <r>
      <t>"__</t>
    </r>
    <r>
      <rPr>
        <u/>
        <sz val="11"/>
        <color theme="1"/>
        <rFont val="Times New Roman"/>
        <family val="1"/>
        <charset val="204"/>
      </rPr>
      <t>_____</t>
    </r>
    <r>
      <rPr>
        <sz val="11"/>
        <color theme="1"/>
        <rFont val="Times New Roman"/>
        <family val="1"/>
        <charset val="204"/>
      </rPr>
      <t>_"____</t>
    </r>
    <r>
      <rPr>
        <u/>
        <sz val="11"/>
        <color theme="1"/>
        <rFont val="Times New Roman"/>
        <family val="1"/>
        <charset val="204"/>
      </rPr>
      <t xml:space="preserve">_____________ </t>
    </r>
    <r>
      <rPr>
        <sz val="11"/>
        <color theme="1"/>
        <rFont val="Times New Roman"/>
        <family val="1"/>
        <charset val="204"/>
      </rPr>
      <t>__2024 г</t>
    </r>
  </si>
  <si>
    <t>1 ИС.</t>
  </si>
  <si>
    <t>САЛАТ ИЗ МОРКОВИ</t>
  </si>
  <si>
    <t>или Итого:</t>
  </si>
  <si>
    <t>1-80/100</t>
  </si>
  <si>
    <t>САЛАТ "ЧАЙКА" С М/Р</t>
  </si>
  <si>
    <t>12-14/536</t>
  </si>
  <si>
    <t>КИСЕЛЬ ИЗ ЯБЛОК</t>
  </si>
  <si>
    <t>9 ФЦБ ИС</t>
  </si>
  <si>
    <t>ФИЛЕ ИЗ ПТИЦЫ "СМАК"</t>
  </si>
  <si>
    <t>8-24/400</t>
  </si>
  <si>
    <t>ИЛИ КОЛБАСКИ ПО - МОГИЛЕВСКИ</t>
  </si>
  <si>
    <t>КАША РАССЫПЧАТАЯ РИСОВАЯ</t>
  </si>
  <si>
    <t>САЛАТ "СВЕТОФОРЧИК" С М/Р</t>
  </si>
  <si>
    <t>РАССОЛЬНИК ЛЕНИНГРАДСКИЙ  СО СМЕТАНОЙ</t>
  </si>
  <si>
    <t>10-8/481 стр.</t>
  </si>
  <si>
    <t>ЩИ ИЗ СВЕЖЕЙ КАПУСТЫ СО СМЕТАНОЙ</t>
  </si>
  <si>
    <t>САЛАТ "ПЕРЕМЕНА" С М/Р</t>
  </si>
  <si>
    <t>8-29 / 408 стр.</t>
  </si>
  <si>
    <t>БОРЩ СО СМЕТАНОЙ, "С"</t>
  </si>
  <si>
    <t>ЧАЙ С САХАРОМ, "С"</t>
  </si>
  <si>
    <t>5-1/303 стр</t>
  </si>
  <si>
    <t>ЯЙЦА ВАРЕНЫЕ</t>
  </si>
  <si>
    <t>130/15</t>
  </si>
  <si>
    <t>150/20</t>
  </si>
  <si>
    <t>1-59/ 71 стр.</t>
  </si>
  <si>
    <t>САЛАТ КАРТОФЕЛЬНЫЙ С ЗЕЛЕНЫМ ГОРОШКОМ СО СМЕТАНОЙ</t>
  </si>
  <si>
    <t>ПРИМЕРНЫЕ ДВУХНЕДЕЛЬНЫЕ РАЦИОНЫ ПИТАНИЯ ОБУЧАЮЩИХСЯ ДЛЯ ОРГАНИЗАЦИИ ОДНО-, ДВУХРАЗОВОГО ПИТАНИЯ, ДОПОЛНИТЕЛЬНОГО ПИТАНИЯ В УЧРЕЖДЕНИЯХ ОБЩЕГО СРЕДНЕГО ОБРАЗОВАНИЯ НА ЗИМНЕ - ВЕСЕННИЙ ПЕРИОД 2024/2025 УЧЕБНОГО ГОДА (Вариант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</si>
</sst>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 CYR"/>
      <charset val="204"/>
    </font>
    <font>
      <b/>
      <sz val="14"/>
      <name val="Times New Roman CYR"/>
      <charset val="204"/>
    </font>
    <font>
      <b/>
      <sz val="14"/>
      <name val="Arial Cyr"/>
      <charset val="204"/>
    </font>
    <font>
      <u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/>
    <xf numFmtId="0" fontId="6" fillId="0" borderId="0" xfId="0" applyFont="1" applyAlignment="1"/>
    <xf numFmtId="0" fontId="3" fillId="0" borderId="1" xfId="2" applyNumberFormat="1" applyFont="1" applyBorder="1" applyAlignment="1"/>
    <xf numFmtId="0" fontId="2" fillId="0" borderId="3" xfId="2" applyNumberFormat="1" applyFont="1" applyBorder="1" applyAlignment="1">
      <alignment horizontal="center" vertical="center" wrapText="1"/>
    </xf>
    <xf numFmtId="0" fontId="2" fillId="0" borderId="5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textRotation="90" wrapText="1"/>
    </xf>
    <xf numFmtId="0" fontId="2" fillId="0" borderId="5" xfId="2" applyNumberFormat="1" applyFont="1" applyBorder="1" applyAlignment="1">
      <alignment horizontal="center" vertical="center" textRotation="90" wrapText="1"/>
    </xf>
    <xf numFmtId="0" fontId="2" fillId="0" borderId="6" xfId="2" applyNumberFormat="1" applyFont="1" applyBorder="1" applyAlignment="1">
      <alignment horizontal="center" vertical="center" textRotation="90" wrapText="1"/>
    </xf>
    <xf numFmtId="0" fontId="7" fillId="0" borderId="2" xfId="2" applyNumberFormat="1" applyFont="1" applyBorder="1" applyAlignment="1">
      <alignment horizontal="right"/>
    </xf>
    <xf numFmtId="0" fontId="3" fillId="0" borderId="8" xfId="2" applyNumberFormat="1" applyFont="1" applyBorder="1" applyAlignment="1">
      <alignment wrapText="1"/>
    </xf>
    <xf numFmtId="0" fontId="7" fillId="0" borderId="8" xfId="2" applyNumberFormat="1" applyFont="1" applyBorder="1" applyAlignment="1">
      <alignment wrapText="1"/>
    </xf>
    <xf numFmtId="0" fontId="4" fillId="0" borderId="9" xfId="0" applyFont="1" applyBorder="1"/>
    <xf numFmtId="0" fontId="7" fillId="0" borderId="7" xfId="2" applyNumberFormat="1" applyFont="1" applyBorder="1" applyAlignment="1">
      <alignment horizontal="right"/>
    </xf>
    <xf numFmtId="0" fontId="11" fillId="0" borderId="8" xfId="2" applyNumberFormat="1" applyFont="1" applyBorder="1" applyAlignment="1">
      <alignment vertical="top" wrapText="1"/>
    </xf>
    <xf numFmtId="0" fontId="7" fillId="0" borderId="8" xfId="1" applyNumberFormat="1" applyFont="1" applyBorder="1" applyAlignment="1">
      <alignment wrapText="1"/>
    </xf>
    <xf numFmtId="0" fontId="11" fillId="0" borderId="10" xfId="2" applyNumberFormat="1" applyFont="1" applyBorder="1" applyAlignment="1">
      <alignment vertical="top" wrapText="1"/>
    </xf>
    <xf numFmtId="0" fontId="3" fillId="0" borderId="14" xfId="2" applyNumberFormat="1" applyFont="1" applyBorder="1" applyAlignment="1"/>
    <xf numFmtId="0" fontId="7" fillId="0" borderId="14" xfId="2" applyNumberFormat="1" applyFont="1" applyBorder="1" applyAlignment="1"/>
    <xf numFmtId="0" fontId="3" fillId="0" borderId="14" xfId="2" applyNumberFormat="1" applyFont="1" applyBorder="1" applyAlignment="1"/>
    <xf numFmtId="0" fontId="7" fillId="0" borderId="14" xfId="2" applyNumberFormat="1" applyFont="1" applyBorder="1" applyAlignment="1"/>
    <xf numFmtId="2" fontId="7" fillId="0" borderId="14" xfId="2" applyNumberFormat="1" applyFont="1" applyBorder="1" applyAlignment="1"/>
    <xf numFmtId="2" fontId="12" fillId="0" borderId="14" xfId="2" applyNumberFormat="1" applyFont="1" applyBorder="1" applyAlignment="1"/>
    <xf numFmtId="2" fontId="12" fillId="0" borderId="13" xfId="2" applyNumberFormat="1" applyFont="1" applyBorder="1" applyAlignment="1"/>
    <xf numFmtId="0" fontId="7" fillId="0" borderId="15" xfId="2" applyNumberFormat="1" applyFont="1" applyBorder="1" applyAlignment="1">
      <alignment horizontal="right"/>
    </xf>
    <xf numFmtId="0" fontId="7" fillId="0" borderId="17" xfId="2" applyNumberFormat="1" applyFont="1" applyBorder="1" applyAlignment="1">
      <alignment horizontal="right"/>
    </xf>
    <xf numFmtId="0" fontId="3" fillId="0" borderId="21" xfId="2" applyNumberFormat="1" applyFont="1" applyBorder="1" applyAlignment="1">
      <alignment wrapText="1"/>
    </xf>
    <xf numFmtId="0" fontId="3" fillId="0" borderId="21" xfId="2" quotePrefix="1" applyNumberFormat="1" applyFont="1" applyBorder="1" applyAlignment="1">
      <alignment wrapText="1"/>
    </xf>
    <xf numFmtId="0" fontId="3" fillId="0" borderId="21" xfId="2" quotePrefix="1" applyNumberFormat="1" applyFont="1" applyBorder="1" applyAlignment="1">
      <alignment vertical="center" wrapText="1"/>
    </xf>
    <xf numFmtId="0" fontId="7" fillId="0" borderId="21" xfId="2" applyNumberFormat="1" applyFont="1" applyBorder="1" applyAlignment="1">
      <alignment wrapText="1"/>
    </xf>
    <xf numFmtId="0" fontId="7" fillId="0" borderId="23" xfId="2" applyNumberFormat="1" applyFont="1" applyBorder="1" applyAlignment="1">
      <alignment wrapText="1"/>
    </xf>
    <xf numFmtId="0" fontId="3" fillId="0" borderId="21" xfId="2" quotePrefix="1" applyNumberFormat="1" applyFont="1" applyBorder="1" applyAlignment="1"/>
    <xf numFmtId="2" fontId="13" fillId="0" borderId="11" xfId="0" applyNumberFormat="1" applyFont="1" applyBorder="1"/>
    <xf numFmtId="2" fontId="12" fillId="0" borderId="25" xfId="2" applyNumberFormat="1" applyFont="1" applyBorder="1" applyAlignment="1"/>
    <xf numFmtId="2" fontId="13" fillId="0" borderId="12" xfId="0" applyNumberFormat="1" applyFont="1" applyBorder="1"/>
    <xf numFmtId="0" fontId="3" fillId="0" borderId="26" xfId="2" applyNumberFormat="1" applyFont="1" applyBorder="1" applyAlignment="1"/>
    <xf numFmtId="0" fontId="3" fillId="0" borderId="27" xfId="2" applyNumberFormat="1" applyFont="1" applyBorder="1" applyAlignment="1"/>
    <xf numFmtId="2" fontId="12" fillId="0" borderId="24" xfId="2" applyNumberFormat="1" applyFont="1" applyBorder="1" applyAlignment="1"/>
    <xf numFmtId="2" fontId="12" fillId="0" borderId="28" xfId="2" applyNumberFormat="1" applyFont="1" applyBorder="1" applyAlignment="1"/>
    <xf numFmtId="2" fontId="13" fillId="0" borderId="9" xfId="0" applyNumberFormat="1" applyFont="1" applyBorder="1"/>
    <xf numFmtId="2" fontId="13" fillId="0" borderId="10" xfId="0" applyNumberFormat="1" applyFont="1" applyBorder="1"/>
    <xf numFmtId="0" fontId="7" fillId="0" borderId="16" xfId="2" applyNumberFormat="1" applyFont="1" applyBorder="1" applyAlignment="1">
      <alignment horizontal="right"/>
    </xf>
    <xf numFmtId="0" fontId="3" fillId="0" borderId="29" xfId="2" applyNumberFormat="1" applyFont="1" applyBorder="1" applyAlignment="1"/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3" fillId="0" borderId="0" xfId="2" applyNumberFormat="1" applyFont="1" applyBorder="1" applyAlignment="1"/>
    <xf numFmtId="0" fontId="14" fillId="0" borderId="0" xfId="0" applyFont="1" applyAlignment="1">
      <alignment wrapText="1"/>
    </xf>
    <xf numFmtId="49" fontId="15" fillId="0" borderId="0" xfId="0" applyNumberFormat="1" applyFont="1" applyAlignment="1">
      <alignment horizontal="center" wrapText="1"/>
    </xf>
    <xf numFmtId="0" fontId="15" fillId="0" borderId="0" xfId="0" applyFont="1"/>
    <xf numFmtId="0" fontId="14" fillId="0" borderId="0" xfId="0" applyFont="1"/>
    <xf numFmtId="0" fontId="3" fillId="0" borderId="25" xfId="2" applyNumberFormat="1" applyFont="1" applyBorder="1" applyAlignment="1"/>
    <xf numFmtId="0" fontId="7" fillId="0" borderId="24" xfId="2" applyNumberFormat="1" applyFont="1" applyBorder="1" applyAlignment="1">
      <alignment horizontal="right"/>
    </xf>
    <xf numFmtId="0" fontId="3" fillId="0" borderId="28" xfId="2" applyNumberFormat="1" applyFont="1" applyBorder="1" applyAlignment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20" xfId="2" quotePrefix="1" applyNumberFormat="1" applyFont="1" applyBorder="1" applyAlignment="1">
      <alignment horizontal="left" vertical="top"/>
    </xf>
    <xf numFmtId="0" fontId="7" fillId="0" borderId="20" xfId="2" applyNumberFormat="1" applyFont="1" applyBorder="1" applyAlignment="1">
      <alignment horizontal="left" vertical="top"/>
    </xf>
    <xf numFmtId="0" fontId="3" fillId="0" borderId="20" xfId="2" applyNumberFormat="1" applyFont="1" applyBorder="1" applyAlignment="1">
      <alignment horizontal="left" vertical="top"/>
    </xf>
    <xf numFmtId="0" fontId="7" fillId="0" borderId="22" xfId="2" applyNumberFormat="1" applyFont="1" applyBorder="1" applyAlignment="1">
      <alignment horizontal="left" vertical="top"/>
    </xf>
    <xf numFmtId="0" fontId="7" fillId="0" borderId="24" xfId="2" applyNumberFormat="1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3" fillId="0" borderId="24" xfId="2" quotePrefix="1" applyNumberFormat="1" applyFont="1" applyBorder="1" applyAlignment="1">
      <alignment horizontal="left" vertical="top"/>
    </xf>
    <xf numFmtId="0" fontId="3" fillId="0" borderId="28" xfId="2" quotePrefix="1" applyNumberFormat="1" applyFont="1" applyBorder="1" applyAlignment="1">
      <alignment wrapText="1"/>
    </xf>
    <xf numFmtId="0" fontId="3" fillId="0" borderId="14" xfId="2" applyNumberFormat="1" applyFont="1" applyBorder="1" applyAlignment="1">
      <alignment horizontal="right"/>
    </xf>
    <xf numFmtId="0" fontId="7" fillId="0" borderId="28" xfId="2" applyNumberFormat="1" applyFont="1" applyBorder="1" applyAlignment="1">
      <alignment wrapText="1"/>
    </xf>
    <xf numFmtId="0" fontId="7" fillId="0" borderId="25" xfId="2" applyNumberFormat="1" applyFont="1" applyBorder="1" applyAlignment="1"/>
    <xf numFmtId="0" fontId="7" fillId="0" borderId="24" xfId="2" applyNumberFormat="1" applyFont="1" applyBorder="1" applyAlignment="1"/>
    <xf numFmtId="0" fontId="7" fillId="0" borderId="28" xfId="2" applyNumberFormat="1" applyFont="1" applyBorder="1" applyAlignment="1"/>
    <xf numFmtId="0" fontId="3" fillId="0" borderId="28" xfId="2" quotePrefix="1" applyNumberFormat="1" applyFont="1" applyBorder="1" applyAlignment="1"/>
    <xf numFmtId="0" fontId="3" fillId="0" borderId="30" xfId="2" applyNumberFormat="1" applyFont="1" applyBorder="1" applyAlignment="1"/>
    <xf numFmtId="2" fontId="7" fillId="0" borderId="25" xfId="2" applyNumberFormat="1" applyFont="1" applyBorder="1" applyAlignment="1"/>
    <xf numFmtId="0" fontId="7" fillId="0" borderId="31" xfId="2" applyNumberFormat="1" applyFont="1" applyBorder="1" applyAlignment="1">
      <alignment horizontal="right"/>
    </xf>
    <xf numFmtId="2" fontId="7" fillId="0" borderId="24" xfId="2" applyNumberFormat="1" applyFont="1" applyBorder="1" applyAlignment="1"/>
    <xf numFmtId="2" fontId="7" fillId="0" borderId="28" xfId="2" applyNumberFormat="1" applyFont="1" applyBorder="1" applyAlignment="1"/>
    <xf numFmtId="2" fontId="12" fillId="0" borderId="24" xfId="2" applyNumberFormat="1" applyFont="1" applyBorder="1" applyAlignment="1">
      <alignment horizontal="right"/>
    </xf>
    <xf numFmtId="0" fontId="16" fillId="0" borderId="32" xfId="0" applyFont="1" applyBorder="1" applyAlignment="1">
      <alignment vertical="top"/>
    </xf>
    <xf numFmtId="0" fontId="16" fillId="0" borderId="23" xfId="0" applyFont="1" applyBorder="1" applyAlignment="1">
      <alignment wrapText="1"/>
    </xf>
    <xf numFmtId="0" fontId="13" fillId="0" borderId="17" xfId="0" applyFont="1" applyBorder="1"/>
    <xf numFmtId="0" fontId="16" fillId="0" borderId="14" xfId="0" applyFont="1" applyBorder="1"/>
    <xf numFmtId="0" fontId="16" fillId="0" borderId="28" xfId="0" applyFont="1" applyBorder="1"/>
    <xf numFmtId="0" fontId="3" fillId="0" borderId="24" xfId="2" quotePrefix="1" applyNumberFormat="1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0" borderId="6" xfId="2" applyNumberFormat="1" applyFont="1" applyBorder="1" applyAlignment="1">
      <alignment horizontal="center"/>
    </xf>
    <xf numFmtId="0" fontId="8" fillId="0" borderId="22" xfId="2" applyNumberFormat="1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49" fontId="15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left"/>
    </xf>
    <xf numFmtId="0" fontId="8" fillId="0" borderId="18" xfId="2" applyNumberFormat="1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</cellXfs>
  <cellStyles count="4">
    <cellStyle name="Обычный" xfId="0" builtinId="0"/>
    <cellStyle name="Обычный 13" xfId="2"/>
    <cellStyle name="Обычный 15" xfId="3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7"/>
  <sheetViews>
    <sheetView tabSelected="1" workbookViewId="0">
      <selection activeCell="A9" sqref="A9:L9"/>
    </sheetView>
  </sheetViews>
  <sheetFormatPr defaultRowHeight="15" x14ac:dyDescent="0.25"/>
  <cols>
    <col min="1" max="1" width="15.5703125" style="60" customWidth="1"/>
    <col min="2" max="2" width="39.5703125" style="1" customWidth="1"/>
    <col min="3" max="3" width="9.28515625" style="2" customWidth="1"/>
    <col min="4" max="4" width="8.7109375" customWidth="1"/>
    <col min="5" max="5" width="8.5703125" customWidth="1"/>
    <col min="6" max="6" width="9.140625" customWidth="1"/>
    <col min="7" max="7" width="8.42578125" customWidth="1"/>
    <col min="8" max="8" width="9" style="2" customWidth="1"/>
    <col min="9" max="9" width="8.140625" customWidth="1"/>
    <col min="10" max="10" width="9.5703125" customWidth="1"/>
  </cols>
  <sheetData>
    <row r="1" spans="1:12" s="2" customFormat="1" x14ac:dyDescent="0.25">
      <c r="A1" s="59"/>
      <c r="B1" s="3"/>
    </row>
    <row r="2" spans="1:12" s="2" customFormat="1" x14ac:dyDescent="0.25">
      <c r="A2" s="95" t="s">
        <v>46</v>
      </c>
      <c r="B2" s="95"/>
      <c r="C2" s="6"/>
      <c r="D2" s="5"/>
      <c r="E2" s="5"/>
      <c r="F2" s="5"/>
      <c r="G2" s="5"/>
      <c r="I2" s="4" t="s">
        <v>47</v>
      </c>
      <c r="J2" s="7"/>
    </row>
    <row r="3" spans="1:12" s="2" customFormat="1" x14ac:dyDescent="0.25">
      <c r="A3" s="95" t="s">
        <v>181</v>
      </c>
      <c r="B3" s="95"/>
      <c r="C3" s="95"/>
      <c r="D3" s="5"/>
      <c r="E3" s="5"/>
      <c r="F3" s="5"/>
      <c r="G3" s="5"/>
      <c r="I3" s="4" t="s">
        <v>130</v>
      </c>
      <c r="J3" s="7"/>
    </row>
    <row r="4" spans="1:12" s="2" customFormat="1" x14ac:dyDescent="0.25">
      <c r="A4" s="95" t="s">
        <v>48</v>
      </c>
      <c r="B4" s="95"/>
      <c r="C4" s="6"/>
      <c r="D4" s="5"/>
      <c r="E4" s="5"/>
      <c r="F4" s="5"/>
      <c r="G4" s="5"/>
      <c r="I4" s="4" t="s">
        <v>131</v>
      </c>
      <c r="J4" s="7"/>
      <c r="K4"/>
    </row>
    <row r="5" spans="1:12" x14ac:dyDescent="0.25">
      <c r="A5" s="95" t="s">
        <v>49</v>
      </c>
      <c r="B5" s="95"/>
      <c r="C5" s="6"/>
      <c r="D5" s="5"/>
      <c r="E5" s="5"/>
      <c r="F5" s="5"/>
      <c r="G5" s="5"/>
      <c r="I5" s="4"/>
      <c r="J5" s="7"/>
    </row>
    <row r="6" spans="1:12" x14ac:dyDescent="0.25">
      <c r="A6" s="95" t="s">
        <v>182</v>
      </c>
      <c r="B6" s="95"/>
      <c r="C6" s="6"/>
      <c r="D6" s="5"/>
      <c r="E6" s="5"/>
      <c r="F6" s="5"/>
      <c r="G6" s="5"/>
      <c r="I6" s="4" t="s">
        <v>132</v>
      </c>
      <c r="J6" s="7"/>
    </row>
    <row r="7" spans="1:12" x14ac:dyDescent="0.25">
      <c r="A7" s="95" t="s">
        <v>183</v>
      </c>
      <c r="B7" s="95"/>
      <c r="C7" s="6"/>
      <c r="D7" s="5"/>
      <c r="E7" s="5"/>
      <c r="F7" s="5"/>
      <c r="G7" s="1"/>
      <c r="I7" s="8" t="s">
        <v>59</v>
      </c>
    </row>
    <row r="9" spans="1:12" ht="51" customHeight="1" x14ac:dyDescent="0.25">
      <c r="A9" s="87" t="s">
        <v>210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ht="15.75" thickBot="1" x14ac:dyDescent="0.3"/>
    <row r="11" spans="1:12" ht="88.5" thickBot="1" x14ac:dyDescent="0.3">
      <c r="A11" s="10" t="s">
        <v>133</v>
      </c>
      <c r="B11" s="10" t="s">
        <v>0</v>
      </c>
      <c r="C11" s="11" t="s">
        <v>1</v>
      </c>
      <c r="D11" s="12" t="s">
        <v>2</v>
      </c>
      <c r="E11" s="12" t="s">
        <v>3</v>
      </c>
      <c r="F11" s="12" t="s">
        <v>4</v>
      </c>
      <c r="G11" s="12" t="s">
        <v>50</v>
      </c>
      <c r="H11" s="11" t="s">
        <v>1</v>
      </c>
      <c r="I11" s="12" t="s">
        <v>2</v>
      </c>
      <c r="J11" s="13" t="s">
        <v>3</v>
      </c>
      <c r="K11" s="12" t="s">
        <v>4</v>
      </c>
      <c r="L11" s="14" t="s">
        <v>50</v>
      </c>
    </row>
    <row r="12" spans="1:12" ht="19.5" thickBot="1" x14ac:dyDescent="0.3">
      <c r="A12" s="96" t="s">
        <v>5</v>
      </c>
      <c r="B12" s="97"/>
      <c r="C12" s="88" t="s">
        <v>127</v>
      </c>
      <c r="D12" s="89"/>
      <c r="E12" s="89"/>
      <c r="F12" s="89"/>
      <c r="G12" s="89"/>
      <c r="H12" s="88" t="s">
        <v>128</v>
      </c>
      <c r="I12" s="89"/>
      <c r="J12" s="89"/>
      <c r="K12" s="89"/>
      <c r="L12" s="90"/>
    </row>
    <row r="13" spans="1:12" x14ac:dyDescent="0.25">
      <c r="A13" s="61" t="s">
        <v>6</v>
      </c>
      <c r="B13" s="32"/>
      <c r="C13" s="47"/>
      <c r="D13" s="48"/>
      <c r="E13" s="48"/>
      <c r="F13" s="48"/>
      <c r="G13" s="75"/>
      <c r="H13" s="77"/>
      <c r="I13" s="41"/>
      <c r="J13" s="41"/>
      <c r="K13" s="41"/>
      <c r="L13" s="42"/>
    </row>
    <row r="14" spans="1:12" x14ac:dyDescent="0.25">
      <c r="A14" s="61" t="s">
        <v>60</v>
      </c>
      <c r="B14" s="33" t="s">
        <v>26</v>
      </c>
      <c r="C14" s="30">
        <v>50</v>
      </c>
      <c r="D14" s="9">
        <v>5.75</v>
      </c>
      <c r="E14" s="9">
        <v>8.35</v>
      </c>
      <c r="F14" s="9">
        <v>0.75</v>
      </c>
      <c r="G14" s="56">
        <v>101</v>
      </c>
      <c r="H14" s="57">
        <v>60</v>
      </c>
      <c r="I14" s="25">
        <v>5.75</v>
      </c>
      <c r="J14" s="25">
        <v>8.35</v>
      </c>
      <c r="K14" s="25">
        <v>0.75</v>
      </c>
      <c r="L14" s="58">
        <v>101</v>
      </c>
    </row>
    <row r="15" spans="1:12" x14ac:dyDescent="0.25">
      <c r="A15" s="61" t="s">
        <v>114</v>
      </c>
      <c r="B15" s="33" t="s">
        <v>10</v>
      </c>
      <c r="C15" s="15">
        <v>100</v>
      </c>
      <c r="D15" s="9">
        <v>3.4</v>
      </c>
      <c r="E15" s="9">
        <v>2.9</v>
      </c>
      <c r="F15" s="9">
        <v>20.2</v>
      </c>
      <c r="G15" s="56">
        <v>120</v>
      </c>
      <c r="H15" s="57">
        <v>100</v>
      </c>
      <c r="I15" s="25">
        <v>3.4</v>
      </c>
      <c r="J15" s="25">
        <v>2.9</v>
      </c>
      <c r="K15" s="25">
        <v>20.2</v>
      </c>
      <c r="L15" s="58">
        <v>120</v>
      </c>
    </row>
    <row r="16" spans="1:12" x14ac:dyDescent="0.25">
      <c r="A16" s="61" t="s">
        <v>103</v>
      </c>
      <c r="B16" s="33" t="s">
        <v>94</v>
      </c>
      <c r="C16" s="30">
        <v>200</v>
      </c>
      <c r="D16" s="9">
        <v>3.8</v>
      </c>
      <c r="E16" s="9">
        <v>3.9</v>
      </c>
      <c r="F16" s="9">
        <v>20.7</v>
      </c>
      <c r="G16" s="56">
        <v>133</v>
      </c>
      <c r="H16" s="57">
        <v>200</v>
      </c>
      <c r="I16" s="25">
        <v>3.8</v>
      </c>
      <c r="J16" s="25">
        <v>3.9</v>
      </c>
      <c r="K16" s="25">
        <v>20.7</v>
      </c>
      <c r="L16" s="58">
        <v>133</v>
      </c>
    </row>
    <row r="17" spans="1:12" x14ac:dyDescent="0.25">
      <c r="A17" s="61" t="s">
        <v>84</v>
      </c>
      <c r="B17" s="34" t="s">
        <v>83</v>
      </c>
      <c r="C17" s="30">
        <v>20</v>
      </c>
      <c r="D17" s="9">
        <v>1.64</v>
      </c>
      <c r="E17" s="9">
        <v>1.82</v>
      </c>
      <c r="F17" s="9">
        <v>14.04</v>
      </c>
      <c r="G17" s="56">
        <v>79.2</v>
      </c>
      <c r="H17" s="57">
        <v>20</v>
      </c>
      <c r="I17" s="25">
        <v>1.64</v>
      </c>
      <c r="J17" s="25">
        <v>1.82</v>
      </c>
      <c r="K17" s="25">
        <v>14.04</v>
      </c>
      <c r="L17" s="58">
        <v>79.2</v>
      </c>
    </row>
    <row r="18" spans="1:12" x14ac:dyDescent="0.25">
      <c r="A18" s="61" t="s">
        <v>61</v>
      </c>
      <c r="B18" s="33" t="s">
        <v>85</v>
      </c>
      <c r="C18" s="30">
        <v>150</v>
      </c>
      <c r="D18" s="23">
        <v>0.6</v>
      </c>
      <c r="E18" s="23">
        <v>0.6</v>
      </c>
      <c r="F18" s="23">
        <v>14.7</v>
      </c>
      <c r="G18" s="56">
        <v>67.5</v>
      </c>
      <c r="H18" s="57">
        <v>150</v>
      </c>
      <c r="I18" s="25">
        <v>0.6</v>
      </c>
      <c r="J18" s="25">
        <v>0.6</v>
      </c>
      <c r="K18" s="25">
        <v>14.7</v>
      </c>
      <c r="L18" s="58">
        <v>67.5</v>
      </c>
    </row>
    <row r="19" spans="1:12" x14ac:dyDescent="0.25">
      <c r="A19" s="62"/>
      <c r="B19" s="35" t="s">
        <v>7</v>
      </c>
      <c r="C19" s="30"/>
      <c r="D19" s="24">
        <f>SUM(D14:D18)</f>
        <v>15.19</v>
      </c>
      <c r="E19" s="26">
        <f t="shared" ref="E19:L19" si="0">SUM(E14:E18)</f>
        <v>17.57</v>
      </c>
      <c r="F19" s="26">
        <f t="shared" si="0"/>
        <v>70.39</v>
      </c>
      <c r="G19" s="71">
        <f t="shared" si="0"/>
        <v>500.7</v>
      </c>
      <c r="H19" s="72">
        <f t="shared" si="0"/>
        <v>530</v>
      </c>
      <c r="I19" s="26">
        <f t="shared" si="0"/>
        <v>15.19</v>
      </c>
      <c r="J19" s="26">
        <f t="shared" si="0"/>
        <v>17.57</v>
      </c>
      <c r="K19" s="26">
        <f t="shared" si="0"/>
        <v>70.39</v>
      </c>
      <c r="L19" s="73">
        <f t="shared" si="0"/>
        <v>500.7</v>
      </c>
    </row>
    <row r="20" spans="1:12" x14ac:dyDescent="0.25">
      <c r="A20" s="63" t="s">
        <v>8</v>
      </c>
      <c r="B20" s="32"/>
      <c r="C20" s="30"/>
      <c r="D20" s="23"/>
      <c r="E20" s="23"/>
      <c r="F20" s="23"/>
      <c r="G20" s="56"/>
      <c r="H20" s="57"/>
      <c r="I20" s="25"/>
      <c r="J20" s="25"/>
      <c r="K20" s="25"/>
      <c r="L20" s="58"/>
    </row>
    <row r="21" spans="1:12" x14ac:dyDescent="0.25">
      <c r="A21" s="67" t="s">
        <v>184</v>
      </c>
      <c r="B21" s="68" t="s">
        <v>185</v>
      </c>
      <c r="C21" s="31">
        <v>80</v>
      </c>
      <c r="D21" s="25">
        <v>0.8</v>
      </c>
      <c r="E21" s="25">
        <v>4</v>
      </c>
      <c r="F21" s="25">
        <v>8</v>
      </c>
      <c r="G21" s="56">
        <v>72</v>
      </c>
      <c r="H21" s="57">
        <v>100</v>
      </c>
      <c r="I21" s="25">
        <v>1</v>
      </c>
      <c r="J21" s="25">
        <v>5</v>
      </c>
      <c r="K21" s="69">
        <v>10</v>
      </c>
      <c r="L21" s="58">
        <v>90</v>
      </c>
    </row>
    <row r="22" spans="1:12" x14ac:dyDescent="0.25">
      <c r="A22" s="61" t="s">
        <v>113</v>
      </c>
      <c r="B22" s="33" t="s">
        <v>29</v>
      </c>
      <c r="C22" s="30">
        <v>200</v>
      </c>
      <c r="D22" s="9">
        <v>4.5999999999999996</v>
      </c>
      <c r="E22" s="9">
        <v>3.6</v>
      </c>
      <c r="F22" s="9">
        <v>16.2</v>
      </c>
      <c r="G22" s="56">
        <v>116</v>
      </c>
      <c r="H22" s="57">
        <v>200</v>
      </c>
      <c r="I22" s="25">
        <v>4.5999999999999996</v>
      </c>
      <c r="J22" s="25">
        <v>3.6</v>
      </c>
      <c r="K22" s="25">
        <v>16.2</v>
      </c>
      <c r="L22" s="58">
        <v>116</v>
      </c>
    </row>
    <row r="23" spans="1:12" x14ac:dyDescent="0.25">
      <c r="A23" s="61" t="s">
        <v>174</v>
      </c>
      <c r="B23" s="33" t="s">
        <v>39</v>
      </c>
      <c r="C23" s="30" t="s">
        <v>28</v>
      </c>
      <c r="D23" s="9">
        <v>16.5</v>
      </c>
      <c r="E23" s="9">
        <v>12</v>
      </c>
      <c r="F23" s="9">
        <v>5.2</v>
      </c>
      <c r="G23" s="56">
        <v>195</v>
      </c>
      <c r="H23" s="57" t="s">
        <v>58</v>
      </c>
      <c r="I23" s="25">
        <v>19.8</v>
      </c>
      <c r="J23" s="25">
        <v>14.4</v>
      </c>
      <c r="K23" s="25">
        <v>6.24</v>
      </c>
      <c r="L23" s="58">
        <v>234</v>
      </c>
    </row>
    <row r="24" spans="1:12" x14ac:dyDescent="0.25">
      <c r="A24" s="61" t="s">
        <v>104</v>
      </c>
      <c r="B24" s="33" t="s">
        <v>30</v>
      </c>
      <c r="C24" s="30">
        <v>130</v>
      </c>
      <c r="D24" s="9">
        <v>2.6</v>
      </c>
      <c r="E24" s="9">
        <v>3.25</v>
      </c>
      <c r="F24" s="9">
        <v>17.940000000000001</v>
      </c>
      <c r="G24" s="56">
        <v>111.8</v>
      </c>
      <c r="H24" s="57">
        <v>150</v>
      </c>
      <c r="I24" s="25">
        <v>3</v>
      </c>
      <c r="J24" s="25">
        <v>3.75</v>
      </c>
      <c r="K24" s="25">
        <v>20.7</v>
      </c>
      <c r="L24" s="58">
        <v>129</v>
      </c>
    </row>
    <row r="25" spans="1:12" x14ac:dyDescent="0.25">
      <c r="A25" s="61" t="s">
        <v>105</v>
      </c>
      <c r="B25" s="33" t="s">
        <v>139</v>
      </c>
      <c r="C25" s="30">
        <v>200</v>
      </c>
      <c r="D25" s="9">
        <v>0.16</v>
      </c>
      <c r="E25" s="9">
        <v>0.14000000000000001</v>
      </c>
      <c r="F25" s="9">
        <v>12.64</v>
      </c>
      <c r="G25" s="56">
        <v>52.46</v>
      </c>
      <c r="H25" s="57">
        <v>200</v>
      </c>
      <c r="I25" s="25">
        <v>0.16</v>
      </c>
      <c r="J25" s="25">
        <v>0.14000000000000001</v>
      </c>
      <c r="K25" s="25">
        <v>12.64</v>
      </c>
      <c r="L25" s="58">
        <v>52.46</v>
      </c>
    </row>
    <row r="26" spans="1:12" x14ac:dyDescent="0.25">
      <c r="A26" s="61" t="s">
        <v>84</v>
      </c>
      <c r="B26" s="33" t="s">
        <v>86</v>
      </c>
      <c r="C26" s="30">
        <v>30</v>
      </c>
      <c r="D26" s="9">
        <v>1.54</v>
      </c>
      <c r="E26" s="9">
        <v>0.6</v>
      </c>
      <c r="F26" s="9">
        <v>9.9600000000000009</v>
      </c>
      <c r="G26" s="56">
        <v>52.4</v>
      </c>
      <c r="H26" s="57">
        <v>40</v>
      </c>
      <c r="I26" s="25">
        <v>3.08</v>
      </c>
      <c r="J26" s="25">
        <v>1.2</v>
      </c>
      <c r="K26" s="25">
        <v>19.920000000000002</v>
      </c>
      <c r="L26" s="58">
        <v>104.8</v>
      </c>
    </row>
    <row r="27" spans="1:12" x14ac:dyDescent="0.25">
      <c r="A27" s="61" t="s">
        <v>84</v>
      </c>
      <c r="B27" s="33" t="s">
        <v>62</v>
      </c>
      <c r="C27" s="30">
        <v>30</v>
      </c>
      <c r="D27" s="9">
        <v>2.1</v>
      </c>
      <c r="E27" s="9">
        <v>0.38</v>
      </c>
      <c r="F27" s="9">
        <v>12.75</v>
      </c>
      <c r="G27" s="56">
        <v>64.2</v>
      </c>
      <c r="H27" s="57">
        <v>40</v>
      </c>
      <c r="I27" s="25">
        <v>2.8</v>
      </c>
      <c r="J27" s="25">
        <v>0.5</v>
      </c>
      <c r="K27" s="25">
        <v>17</v>
      </c>
      <c r="L27" s="58">
        <v>85.6</v>
      </c>
    </row>
    <row r="28" spans="1:12" x14ac:dyDescent="0.25">
      <c r="A28" s="62"/>
      <c r="B28" s="35" t="s">
        <v>7</v>
      </c>
      <c r="C28" s="30"/>
      <c r="D28" s="24">
        <f>D21+D22+D23+D24+D25+D26+D27</f>
        <v>28.3</v>
      </c>
      <c r="E28" s="26">
        <f>E21+E22+E23+E24+E25+E26+E27</f>
        <v>23.970000000000002</v>
      </c>
      <c r="F28" s="26">
        <f>F21+F22+F23+F24+F25+F26+F27</f>
        <v>82.69</v>
      </c>
      <c r="G28" s="71">
        <f>G21+G22+G23+G24+G25+G26+G27</f>
        <v>663.86</v>
      </c>
      <c r="H28" s="72"/>
      <c r="I28" s="26">
        <f>I21+I22+I23+I24+I25+I26+I27</f>
        <v>34.44</v>
      </c>
      <c r="J28" s="26">
        <f>J21+J22+J23+J24+J25+J26+J27</f>
        <v>28.59</v>
      </c>
      <c r="K28" s="26">
        <f>K21+K22+K23+K24+K25+K26+K27</f>
        <v>102.7</v>
      </c>
      <c r="L28" s="73">
        <f>L21+L22+L23+L24+L25+L26+L27</f>
        <v>811.86</v>
      </c>
    </row>
    <row r="29" spans="1:12" x14ac:dyDescent="0.25">
      <c r="A29" s="65"/>
      <c r="B29" s="70" t="s">
        <v>186</v>
      </c>
      <c r="C29" s="31"/>
      <c r="D29" s="26">
        <f>D22+D23+D24+D25+D26+D27</f>
        <v>27.500000000000004</v>
      </c>
      <c r="E29" s="26">
        <f t="shared" ref="E29:G29" si="1">E22+E23+E24+E25+E26+E27</f>
        <v>19.970000000000002</v>
      </c>
      <c r="F29" s="26">
        <f t="shared" si="1"/>
        <v>74.69</v>
      </c>
      <c r="G29" s="26">
        <f t="shared" si="1"/>
        <v>591.86</v>
      </c>
      <c r="H29" s="72"/>
      <c r="I29" s="26">
        <f>I22+I23+I24+I25+I26+I27</f>
        <v>33.44</v>
      </c>
      <c r="J29" s="26">
        <f t="shared" ref="J29:L29" si="2">J22+J23+J24+J25+J26+J27</f>
        <v>23.59</v>
      </c>
      <c r="K29" s="26">
        <f t="shared" si="2"/>
        <v>92.7</v>
      </c>
      <c r="L29" s="26">
        <f t="shared" si="2"/>
        <v>721.86</v>
      </c>
    </row>
    <row r="30" spans="1:12" x14ac:dyDescent="0.25">
      <c r="A30" s="63" t="s">
        <v>11</v>
      </c>
      <c r="B30" s="32"/>
      <c r="C30" s="30"/>
      <c r="D30" s="23"/>
      <c r="E30" s="23"/>
      <c r="F30" s="23"/>
      <c r="G30" s="56"/>
      <c r="H30" s="57"/>
      <c r="I30" s="25"/>
      <c r="J30" s="25"/>
      <c r="K30" s="25"/>
      <c r="L30" s="58"/>
    </row>
    <row r="31" spans="1:12" x14ac:dyDescent="0.25">
      <c r="A31" s="61" t="s">
        <v>63</v>
      </c>
      <c r="B31" s="33" t="s">
        <v>31</v>
      </c>
      <c r="C31" s="30">
        <v>180</v>
      </c>
      <c r="D31" s="9">
        <v>1.35</v>
      </c>
      <c r="E31" s="9">
        <v>1.26</v>
      </c>
      <c r="F31" s="9">
        <v>15.48</v>
      </c>
      <c r="G31" s="56">
        <v>75.599999999999994</v>
      </c>
      <c r="H31" s="57">
        <v>200</v>
      </c>
      <c r="I31" s="25">
        <v>1.5</v>
      </c>
      <c r="J31" s="25">
        <v>1.4</v>
      </c>
      <c r="K31" s="25">
        <v>17.2</v>
      </c>
      <c r="L31" s="58">
        <v>84</v>
      </c>
    </row>
    <row r="32" spans="1:12" x14ac:dyDescent="0.25">
      <c r="A32" s="61" t="s">
        <v>84</v>
      </c>
      <c r="B32" s="33" t="s">
        <v>86</v>
      </c>
      <c r="C32" s="30">
        <v>30</v>
      </c>
      <c r="D32" s="23">
        <v>2.31</v>
      </c>
      <c r="E32" s="23">
        <v>0.9</v>
      </c>
      <c r="F32" s="23">
        <v>14.94</v>
      </c>
      <c r="G32" s="56">
        <v>78.599999999999994</v>
      </c>
      <c r="H32" s="57">
        <v>30</v>
      </c>
      <c r="I32" s="25">
        <v>2.31</v>
      </c>
      <c r="J32" s="25">
        <v>0.9</v>
      </c>
      <c r="K32" s="25">
        <v>14.94</v>
      </c>
      <c r="L32" s="58">
        <v>78.599999999999994</v>
      </c>
    </row>
    <row r="33" spans="1:12" x14ac:dyDescent="0.25">
      <c r="A33" s="61" t="s">
        <v>84</v>
      </c>
      <c r="B33" s="33" t="s">
        <v>144</v>
      </c>
      <c r="C33" s="30">
        <v>100</v>
      </c>
      <c r="D33" s="23">
        <v>6</v>
      </c>
      <c r="E33" s="23">
        <v>6</v>
      </c>
      <c r="F33" s="23">
        <v>14</v>
      </c>
      <c r="G33" s="56">
        <v>134</v>
      </c>
      <c r="H33" s="57">
        <v>100</v>
      </c>
      <c r="I33" s="25">
        <v>6</v>
      </c>
      <c r="J33" s="25">
        <v>6</v>
      </c>
      <c r="K33" s="25">
        <v>14</v>
      </c>
      <c r="L33" s="58">
        <v>134</v>
      </c>
    </row>
    <row r="34" spans="1:12" x14ac:dyDescent="0.25">
      <c r="A34" s="62"/>
      <c r="B34" s="35" t="s">
        <v>7</v>
      </c>
      <c r="C34" s="30"/>
      <c r="D34" s="24">
        <f>SUM(D31:D33)</f>
        <v>9.66</v>
      </c>
      <c r="E34" s="24">
        <f t="shared" ref="E34:G34" si="3">SUM(E31:E33)</f>
        <v>8.16</v>
      </c>
      <c r="F34" s="24">
        <f t="shared" si="3"/>
        <v>44.42</v>
      </c>
      <c r="G34" s="71">
        <f t="shared" si="3"/>
        <v>288.2</v>
      </c>
      <c r="H34" s="57"/>
      <c r="I34" s="26">
        <f>SUM(I31:I33)</f>
        <v>9.81</v>
      </c>
      <c r="J34" s="26">
        <f t="shared" ref="J34:L34" si="4">SUM(J31:J33)</f>
        <v>8.3000000000000007</v>
      </c>
      <c r="K34" s="26">
        <f t="shared" si="4"/>
        <v>46.14</v>
      </c>
      <c r="L34" s="73">
        <f t="shared" si="4"/>
        <v>296.60000000000002</v>
      </c>
    </row>
    <row r="35" spans="1:12" x14ac:dyDescent="0.25">
      <c r="A35" s="62"/>
      <c r="B35" s="35" t="s">
        <v>14</v>
      </c>
      <c r="C35" s="30"/>
      <c r="D35" s="24">
        <f>D34+D28+D19</f>
        <v>53.15</v>
      </c>
      <c r="E35" s="24">
        <f>E34+E28+E19</f>
        <v>49.7</v>
      </c>
      <c r="F35" s="24">
        <f>F34+F28+F19</f>
        <v>197.5</v>
      </c>
      <c r="G35" s="71">
        <f>G34+G28+G19</f>
        <v>1452.76</v>
      </c>
      <c r="H35" s="57"/>
      <c r="I35" s="26">
        <f>I34+I28+I19</f>
        <v>59.44</v>
      </c>
      <c r="J35" s="26">
        <f>J34+J28+J19</f>
        <v>54.46</v>
      </c>
      <c r="K35" s="26">
        <f>K34+K28+K19</f>
        <v>219.23000000000002</v>
      </c>
      <c r="L35" s="73">
        <f>L34+L28+L19</f>
        <v>1609.16</v>
      </c>
    </row>
    <row r="36" spans="1:12" ht="18.75" x14ac:dyDescent="0.25">
      <c r="A36" s="91" t="s">
        <v>15</v>
      </c>
      <c r="B36" s="92"/>
      <c r="C36" s="30"/>
      <c r="D36" s="23"/>
      <c r="E36" s="23"/>
      <c r="F36" s="23"/>
      <c r="G36" s="56"/>
      <c r="H36" s="57"/>
      <c r="I36" s="25"/>
      <c r="J36" s="25"/>
      <c r="K36" s="25"/>
      <c r="L36" s="58"/>
    </row>
    <row r="37" spans="1:12" x14ac:dyDescent="0.25">
      <c r="A37" s="63" t="s">
        <v>6</v>
      </c>
      <c r="B37" s="32"/>
      <c r="C37" s="30"/>
      <c r="D37" s="23"/>
      <c r="E37" s="23"/>
      <c r="F37" s="23"/>
      <c r="G37" s="56"/>
      <c r="H37" s="57"/>
      <c r="I37" s="25"/>
      <c r="J37" s="25"/>
      <c r="K37" s="25"/>
      <c r="L37" s="58"/>
    </row>
    <row r="38" spans="1:12" ht="26.25" x14ac:dyDescent="0.25">
      <c r="A38" s="61" t="s">
        <v>145</v>
      </c>
      <c r="B38" s="33" t="s">
        <v>146</v>
      </c>
      <c r="C38" s="30">
        <v>30</v>
      </c>
      <c r="D38" s="23">
        <v>0</v>
      </c>
      <c r="E38" s="23">
        <v>0</v>
      </c>
      <c r="F38" s="23">
        <v>0.9</v>
      </c>
      <c r="G38" s="56">
        <v>3.6</v>
      </c>
      <c r="H38" s="57">
        <v>30</v>
      </c>
      <c r="I38" s="25">
        <v>0</v>
      </c>
      <c r="J38" s="25">
        <v>0</v>
      </c>
      <c r="K38" s="25">
        <v>0.9</v>
      </c>
      <c r="L38" s="58">
        <v>3.6</v>
      </c>
    </row>
    <row r="39" spans="1:12" x14ac:dyDescent="0.25">
      <c r="A39" s="61" t="s">
        <v>147</v>
      </c>
      <c r="B39" s="33" t="s">
        <v>56</v>
      </c>
      <c r="C39" s="30">
        <v>50</v>
      </c>
      <c r="D39" s="9">
        <v>7.2</v>
      </c>
      <c r="E39" s="9">
        <v>7.9</v>
      </c>
      <c r="F39" s="9">
        <v>6.8</v>
      </c>
      <c r="G39" s="56">
        <v>127</v>
      </c>
      <c r="H39" s="57">
        <v>75</v>
      </c>
      <c r="I39" s="25">
        <v>10.8</v>
      </c>
      <c r="J39" s="25">
        <v>11.85</v>
      </c>
      <c r="K39" s="25">
        <v>10.199999999999999</v>
      </c>
      <c r="L39" s="58">
        <v>190.5</v>
      </c>
    </row>
    <row r="40" spans="1:12" x14ac:dyDescent="0.25">
      <c r="A40" s="61" t="s">
        <v>104</v>
      </c>
      <c r="B40" s="33" t="s">
        <v>16</v>
      </c>
      <c r="C40" s="30">
        <v>130</v>
      </c>
      <c r="D40" s="9">
        <v>3.51</v>
      </c>
      <c r="E40" s="9">
        <v>4.03</v>
      </c>
      <c r="F40" s="9">
        <v>20.28</v>
      </c>
      <c r="G40" s="56">
        <v>131.30000000000001</v>
      </c>
      <c r="H40" s="57">
        <v>150</v>
      </c>
      <c r="I40" s="25">
        <v>4.05</v>
      </c>
      <c r="J40" s="25">
        <v>4.6500000000000004</v>
      </c>
      <c r="K40" s="25">
        <v>23.4</v>
      </c>
      <c r="L40" s="58">
        <v>151.5</v>
      </c>
    </row>
    <row r="41" spans="1:12" x14ac:dyDescent="0.25">
      <c r="A41" s="61" t="s">
        <v>108</v>
      </c>
      <c r="B41" s="33" t="s">
        <v>21</v>
      </c>
      <c r="C41" s="30">
        <v>180</v>
      </c>
      <c r="D41" s="9">
        <v>1.26</v>
      </c>
      <c r="E41" s="9">
        <v>0.9</v>
      </c>
      <c r="F41" s="9">
        <v>14.4</v>
      </c>
      <c r="G41" s="56">
        <v>41</v>
      </c>
      <c r="H41" s="57">
        <v>180</v>
      </c>
      <c r="I41" s="25">
        <v>1.26</v>
      </c>
      <c r="J41" s="25">
        <v>0.9</v>
      </c>
      <c r="K41" s="25">
        <v>14.4</v>
      </c>
      <c r="L41" s="58">
        <v>41</v>
      </c>
    </row>
    <row r="42" spans="1:12" x14ac:dyDescent="0.25">
      <c r="A42" s="61" t="s">
        <v>84</v>
      </c>
      <c r="B42" s="33" t="s">
        <v>86</v>
      </c>
      <c r="C42" s="30">
        <v>20</v>
      </c>
      <c r="D42" s="9">
        <v>1.54</v>
      </c>
      <c r="E42" s="9">
        <v>0.6</v>
      </c>
      <c r="F42" s="9">
        <v>9.9600000000000009</v>
      </c>
      <c r="G42" s="56">
        <v>52.4</v>
      </c>
      <c r="H42" s="57">
        <v>30</v>
      </c>
      <c r="I42" s="25">
        <v>2.31</v>
      </c>
      <c r="J42" s="25">
        <v>0.9</v>
      </c>
      <c r="K42" s="25">
        <v>14.94</v>
      </c>
      <c r="L42" s="58">
        <v>78.599999999999994</v>
      </c>
    </row>
    <row r="43" spans="1:12" x14ac:dyDescent="0.25">
      <c r="A43" s="61" t="s">
        <v>84</v>
      </c>
      <c r="B43" s="33" t="s">
        <v>62</v>
      </c>
      <c r="C43" s="30">
        <v>20</v>
      </c>
      <c r="D43" s="9">
        <v>1.4</v>
      </c>
      <c r="E43" s="9">
        <v>0.25</v>
      </c>
      <c r="F43" s="9">
        <v>8.5</v>
      </c>
      <c r="G43" s="56">
        <v>42.8</v>
      </c>
      <c r="H43" s="57">
        <v>40</v>
      </c>
      <c r="I43" s="25">
        <v>2.8</v>
      </c>
      <c r="J43" s="25">
        <v>0.5</v>
      </c>
      <c r="K43" s="25">
        <v>17</v>
      </c>
      <c r="L43" s="58">
        <v>85.6</v>
      </c>
    </row>
    <row r="44" spans="1:12" x14ac:dyDescent="0.25">
      <c r="A44" s="61" t="s">
        <v>61</v>
      </c>
      <c r="B44" s="33" t="s">
        <v>85</v>
      </c>
      <c r="C44" s="30">
        <v>150</v>
      </c>
      <c r="D44" s="9">
        <v>0.6</v>
      </c>
      <c r="E44" s="9">
        <v>0.6</v>
      </c>
      <c r="F44" s="9">
        <v>14.7</v>
      </c>
      <c r="G44" s="56">
        <v>60</v>
      </c>
      <c r="H44" s="57">
        <v>150</v>
      </c>
      <c r="I44" s="25">
        <v>0.6</v>
      </c>
      <c r="J44" s="25">
        <v>0.6</v>
      </c>
      <c r="K44" s="25">
        <v>14.7</v>
      </c>
      <c r="L44" s="58">
        <v>60</v>
      </c>
    </row>
    <row r="45" spans="1:12" x14ac:dyDescent="0.25">
      <c r="A45" s="62"/>
      <c r="B45" s="35" t="s">
        <v>7</v>
      </c>
      <c r="C45" s="30"/>
      <c r="D45" s="24">
        <f>SUM(D38:D44)</f>
        <v>15.510000000000002</v>
      </c>
      <c r="E45" s="26">
        <f>SUM(E38:E44)</f>
        <v>14.28</v>
      </c>
      <c r="F45" s="26">
        <f>SUM(F38:F44)</f>
        <v>75.540000000000006</v>
      </c>
      <c r="G45" s="71">
        <f>SUM(G38:G44)</f>
        <v>458.09999999999997</v>
      </c>
      <c r="H45" s="72"/>
      <c r="I45" s="26">
        <f>SUM(I38:I44)</f>
        <v>21.820000000000004</v>
      </c>
      <c r="J45" s="26">
        <f>SUM(J38:J44)</f>
        <v>19.399999999999999</v>
      </c>
      <c r="K45" s="26">
        <f>SUM(K38:K44)</f>
        <v>95.54</v>
      </c>
      <c r="L45" s="73">
        <f>SUM(L38:L44)</f>
        <v>610.80000000000007</v>
      </c>
    </row>
    <row r="46" spans="1:12" x14ac:dyDescent="0.25">
      <c r="A46" s="63" t="s">
        <v>8</v>
      </c>
      <c r="B46" s="32"/>
      <c r="C46" s="30"/>
      <c r="D46" s="23"/>
      <c r="E46" s="23"/>
      <c r="F46" s="23"/>
      <c r="G46" s="56"/>
      <c r="H46" s="57"/>
      <c r="I46" s="25"/>
      <c r="J46" s="25"/>
      <c r="K46" s="25"/>
      <c r="L46" s="58"/>
    </row>
    <row r="47" spans="1:12" x14ac:dyDescent="0.25">
      <c r="A47" s="67" t="s">
        <v>166</v>
      </c>
      <c r="B47" s="68" t="s">
        <v>151</v>
      </c>
      <c r="C47" s="31">
        <v>80</v>
      </c>
      <c r="D47" s="25">
        <v>0.96</v>
      </c>
      <c r="E47" s="25">
        <v>8.08</v>
      </c>
      <c r="F47" s="25">
        <v>5.12</v>
      </c>
      <c r="G47" s="56">
        <v>96.8</v>
      </c>
      <c r="H47" s="57">
        <v>100</v>
      </c>
      <c r="I47" s="25">
        <v>1.2</v>
      </c>
      <c r="J47" s="25">
        <v>10.1</v>
      </c>
      <c r="K47" s="25">
        <v>6.4</v>
      </c>
      <c r="L47" s="58">
        <v>121</v>
      </c>
    </row>
    <row r="48" spans="1:12" ht="26.25" x14ac:dyDescent="0.25">
      <c r="A48" s="61" t="s">
        <v>153</v>
      </c>
      <c r="B48" s="33" t="s">
        <v>156</v>
      </c>
      <c r="C48" s="30" t="s">
        <v>19</v>
      </c>
      <c r="D48" s="9">
        <v>1.89</v>
      </c>
      <c r="E48" s="9">
        <v>5</v>
      </c>
      <c r="F48" s="9">
        <v>13.16</v>
      </c>
      <c r="G48" s="56">
        <v>115.3</v>
      </c>
      <c r="H48" s="57" t="s">
        <v>19</v>
      </c>
      <c r="I48" s="25">
        <v>1.89</v>
      </c>
      <c r="J48" s="25">
        <v>5</v>
      </c>
      <c r="K48" s="25">
        <v>13.16</v>
      </c>
      <c r="L48" s="58">
        <v>115.3</v>
      </c>
    </row>
    <row r="49" spans="1:12" x14ac:dyDescent="0.25">
      <c r="A49" s="61" t="s">
        <v>120</v>
      </c>
      <c r="B49" s="68" t="s">
        <v>154</v>
      </c>
      <c r="C49" s="31">
        <v>50</v>
      </c>
      <c r="D49" s="25">
        <v>9.5</v>
      </c>
      <c r="E49" s="25">
        <v>5.38</v>
      </c>
      <c r="F49" s="25">
        <v>10</v>
      </c>
      <c r="G49" s="56">
        <v>124.3</v>
      </c>
      <c r="H49" s="57">
        <v>60</v>
      </c>
      <c r="I49" s="25">
        <v>11.4</v>
      </c>
      <c r="J49" s="25">
        <v>6.45</v>
      </c>
      <c r="K49" s="25">
        <v>12</v>
      </c>
      <c r="L49" s="58">
        <v>144.30000000000001</v>
      </c>
    </row>
    <row r="50" spans="1:12" x14ac:dyDescent="0.25">
      <c r="A50" s="61" t="s">
        <v>117</v>
      </c>
      <c r="B50" s="33" t="s">
        <v>20</v>
      </c>
      <c r="C50" s="30">
        <v>130</v>
      </c>
      <c r="D50" s="9">
        <v>2.73</v>
      </c>
      <c r="E50" s="9">
        <v>4.29</v>
      </c>
      <c r="F50" s="9">
        <v>17.420000000000002</v>
      </c>
      <c r="G50" s="56">
        <v>119.6</v>
      </c>
      <c r="H50" s="57">
        <v>150</v>
      </c>
      <c r="I50" s="25">
        <v>3.15</v>
      </c>
      <c r="J50" s="25">
        <v>4.95</v>
      </c>
      <c r="K50" s="25">
        <v>20.100000000000001</v>
      </c>
      <c r="L50" s="58">
        <v>138</v>
      </c>
    </row>
    <row r="51" spans="1:12" x14ac:dyDescent="0.25">
      <c r="A51" s="61" t="s">
        <v>84</v>
      </c>
      <c r="B51" s="33" t="s">
        <v>51</v>
      </c>
      <c r="C51" s="30">
        <v>200</v>
      </c>
      <c r="D51" s="9">
        <v>1</v>
      </c>
      <c r="E51" s="9">
        <v>0</v>
      </c>
      <c r="F51" s="9">
        <v>23.4</v>
      </c>
      <c r="G51" s="56">
        <v>97</v>
      </c>
      <c r="H51" s="57">
        <v>200</v>
      </c>
      <c r="I51" s="25">
        <v>1</v>
      </c>
      <c r="J51" s="25">
        <v>0</v>
      </c>
      <c r="K51" s="25">
        <v>23.4</v>
      </c>
      <c r="L51" s="58">
        <v>97</v>
      </c>
    </row>
    <row r="52" spans="1:12" x14ac:dyDescent="0.25">
      <c r="A52" s="61" t="s">
        <v>84</v>
      </c>
      <c r="B52" s="33" t="s">
        <v>86</v>
      </c>
      <c r="C52" s="30">
        <v>30</v>
      </c>
      <c r="D52" s="9">
        <v>1.54</v>
      </c>
      <c r="E52" s="9">
        <v>0.6</v>
      </c>
      <c r="F52" s="9">
        <v>9.9600000000000009</v>
      </c>
      <c r="G52" s="56">
        <v>52.4</v>
      </c>
      <c r="H52" s="57">
        <v>40</v>
      </c>
      <c r="I52" s="25">
        <v>3.08</v>
      </c>
      <c r="J52" s="25">
        <v>1.2</v>
      </c>
      <c r="K52" s="25">
        <v>19.920000000000002</v>
      </c>
      <c r="L52" s="58">
        <v>104.8</v>
      </c>
    </row>
    <row r="53" spans="1:12" x14ac:dyDescent="0.25">
      <c r="A53" s="61" t="s">
        <v>84</v>
      </c>
      <c r="B53" s="33" t="s">
        <v>62</v>
      </c>
      <c r="C53" s="30">
        <v>30</v>
      </c>
      <c r="D53" s="9">
        <v>2.1</v>
      </c>
      <c r="E53" s="9">
        <v>0.38</v>
      </c>
      <c r="F53" s="9">
        <v>12.75</v>
      </c>
      <c r="G53" s="56">
        <v>64.2</v>
      </c>
      <c r="H53" s="57">
        <v>40</v>
      </c>
      <c r="I53" s="25">
        <v>2.8</v>
      </c>
      <c r="J53" s="25">
        <v>0.5</v>
      </c>
      <c r="K53" s="25">
        <v>17</v>
      </c>
      <c r="L53" s="58">
        <v>85.6</v>
      </c>
    </row>
    <row r="54" spans="1:12" x14ac:dyDescent="0.25">
      <c r="A54" s="62"/>
      <c r="B54" s="35" t="s">
        <v>7</v>
      </c>
      <c r="C54" s="30"/>
      <c r="D54" s="24">
        <f>SUM(D47:D53)</f>
        <v>19.72</v>
      </c>
      <c r="E54" s="26">
        <f t="shared" ref="E54:L54" si="5">SUM(E47:E53)</f>
        <v>23.73</v>
      </c>
      <c r="F54" s="26">
        <f t="shared" si="5"/>
        <v>91.81</v>
      </c>
      <c r="G54" s="71">
        <f t="shared" si="5"/>
        <v>669.6</v>
      </c>
      <c r="H54" s="72"/>
      <c r="I54" s="26">
        <f t="shared" si="5"/>
        <v>24.52</v>
      </c>
      <c r="J54" s="26">
        <f t="shared" si="5"/>
        <v>28.2</v>
      </c>
      <c r="K54" s="26">
        <f t="shared" si="5"/>
        <v>111.98</v>
      </c>
      <c r="L54" s="73">
        <f t="shared" si="5"/>
        <v>806</v>
      </c>
    </row>
    <row r="55" spans="1:12" x14ac:dyDescent="0.25">
      <c r="A55" s="63" t="s">
        <v>11</v>
      </c>
      <c r="B55" s="32"/>
      <c r="C55" s="30"/>
      <c r="D55" s="23"/>
      <c r="E55" s="23"/>
      <c r="F55" s="23"/>
      <c r="G55" s="56"/>
      <c r="H55" s="57"/>
      <c r="I55" s="25"/>
      <c r="J55" s="25"/>
      <c r="K55" s="25"/>
      <c r="L55" s="58"/>
    </row>
    <row r="56" spans="1:12" x14ac:dyDescent="0.25">
      <c r="A56" s="61" t="s">
        <v>129</v>
      </c>
      <c r="B56" s="33" t="s">
        <v>36</v>
      </c>
      <c r="C56" s="30" t="s">
        <v>37</v>
      </c>
      <c r="D56" s="23">
        <v>8</v>
      </c>
      <c r="E56" s="23">
        <v>10.199999999999999</v>
      </c>
      <c r="F56" s="23">
        <v>40.200000000000003</v>
      </c>
      <c r="G56" s="56">
        <v>285</v>
      </c>
      <c r="H56" s="57" t="s">
        <v>37</v>
      </c>
      <c r="I56" s="25">
        <v>8</v>
      </c>
      <c r="J56" s="25">
        <v>10.199999999999999</v>
      </c>
      <c r="K56" s="25">
        <v>40.200000000000003</v>
      </c>
      <c r="L56" s="58">
        <v>285</v>
      </c>
    </row>
    <row r="57" spans="1:12" x14ac:dyDescent="0.25">
      <c r="A57" s="61" t="s">
        <v>67</v>
      </c>
      <c r="B57" s="33" t="s">
        <v>68</v>
      </c>
      <c r="C57" s="30">
        <v>180</v>
      </c>
      <c r="D57" s="25">
        <v>5.04</v>
      </c>
      <c r="E57" s="25">
        <v>5.76</v>
      </c>
      <c r="F57" s="25">
        <v>7.38</v>
      </c>
      <c r="G57" s="56">
        <v>100.8</v>
      </c>
      <c r="H57" s="57">
        <v>200</v>
      </c>
      <c r="I57" s="25">
        <v>5.6</v>
      </c>
      <c r="J57" s="25">
        <v>6.4</v>
      </c>
      <c r="K57" s="25">
        <v>8.1999999999999993</v>
      </c>
      <c r="L57" s="58">
        <v>112</v>
      </c>
    </row>
    <row r="58" spans="1:12" x14ac:dyDescent="0.25">
      <c r="A58" s="62"/>
      <c r="B58" s="35" t="s">
        <v>7</v>
      </c>
      <c r="C58" s="30"/>
      <c r="D58" s="24">
        <f>SUM(D56:D57)</f>
        <v>13.04</v>
      </c>
      <c r="E58" s="26">
        <f t="shared" ref="E58:L58" si="6">SUM(E56:E57)</f>
        <v>15.959999999999999</v>
      </c>
      <c r="F58" s="26">
        <f t="shared" si="6"/>
        <v>47.580000000000005</v>
      </c>
      <c r="G58" s="71">
        <f t="shared" si="6"/>
        <v>385.8</v>
      </c>
      <c r="H58" s="72"/>
      <c r="I58" s="26">
        <f t="shared" si="6"/>
        <v>13.6</v>
      </c>
      <c r="J58" s="26">
        <f t="shared" si="6"/>
        <v>16.600000000000001</v>
      </c>
      <c r="K58" s="26">
        <f t="shared" si="6"/>
        <v>48.400000000000006</v>
      </c>
      <c r="L58" s="73">
        <f t="shared" si="6"/>
        <v>397</v>
      </c>
    </row>
    <row r="59" spans="1:12" x14ac:dyDescent="0.25">
      <c r="A59" s="62"/>
      <c r="B59" s="35" t="s">
        <v>14</v>
      </c>
      <c r="C59" s="30"/>
      <c r="D59" s="24">
        <f>D58+D54+D45</f>
        <v>48.269999999999996</v>
      </c>
      <c r="E59" s="26">
        <f>E58+E54+E45</f>
        <v>53.97</v>
      </c>
      <c r="F59" s="26">
        <f>F58+F54+F45</f>
        <v>214.93</v>
      </c>
      <c r="G59" s="71">
        <f>G58+G54+G45</f>
        <v>1513.5</v>
      </c>
      <c r="H59" s="57"/>
      <c r="I59" s="26">
        <f>I58+I54+I45</f>
        <v>59.94</v>
      </c>
      <c r="J59" s="26">
        <f>J58+J54+J45</f>
        <v>64.199999999999989</v>
      </c>
      <c r="K59" s="26">
        <f>K58+K54+K45</f>
        <v>255.92000000000002</v>
      </c>
      <c r="L59" s="73">
        <f>L58+L54+L45</f>
        <v>1813.8000000000002</v>
      </c>
    </row>
    <row r="60" spans="1:12" ht="18.75" x14ac:dyDescent="0.25">
      <c r="A60" s="91" t="s">
        <v>22</v>
      </c>
      <c r="B60" s="92"/>
      <c r="C60" s="30"/>
      <c r="D60" s="23"/>
      <c r="E60" s="23"/>
      <c r="F60" s="23"/>
      <c r="G60" s="56"/>
      <c r="H60" s="57"/>
      <c r="I60" s="25"/>
      <c r="J60" s="25"/>
      <c r="K60" s="25"/>
      <c r="L60" s="58"/>
    </row>
    <row r="61" spans="1:12" x14ac:dyDescent="0.25">
      <c r="A61" s="63" t="s">
        <v>6</v>
      </c>
      <c r="B61" s="32"/>
      <c r="C61" s="30"/>
      <c r="D61" s="23"/>
      <c r="E61" s="23"/>
      <c r="F61" s="23"/>
      <c r="G61" s="56"/>
      <c r="H61" s="57"/>
      <c r="I61" s="25"/>
      <c r="J61" s="25"/>
      <c r="K61" s="25"/>
      <c r="L61" s="58"/>
    </row>
    <row r="62" spans="1:12" x14ac:dyDescent="0.25">
      <c r="A62" s="61" t="s">
        <v>157</v>
      </c>
      <c r="B62" s="33" t="s">
        <v>23</v>
      </c>
      <c r="C62" s="30">
        <v>50</v>
      </c>
      <c r="D62" s="9">
        <v>9.4</v>
      </c>
      <c r="E62" s="9">
        <v>7.2</v>
      </c>
      <c r="F62" s="9">
        <v>3.1</v>
      </c>
      <c r="G62" s="56">
        <v>110</v>
      </c>
      <c r="H62" s="57">
        <v>50</v>
      </c>
      <c r="I62" s="25">
        <v>9.4</v>
      </c>
      <c r="J62" s="25">
        <v>7.2</v>
      </c>
      <c r="K62" s="25">
        <v>3.1</v>
      </c>
      <c r="L62" s="58">
        <v>110</v>
      </c>
    </row>
    <row r="63" spans="1:12" x14ac:dyDescent="0.25">
      <c r="A63" s="61" t="s">
        <v>109</v>
      </c>
      <c r="B63" s="33" t="s">
        <v>42</v>
      </c>
      <c r="C63" s="30">
        <v>100</v>
      </c>
      <c r="D63" s="23">
        <v>1.9</v>
      </c>
      <c r="E63" s="23">
        <v>2.9</v>
      </c>
      <c r="F63" s="23">
        <v>14.9</v>
      </c>
      <c r="G63" s="56">
        <v>93</v>
      </c>
      <c r="H63" s="57">
        <v>130</v>
      </c>
      <c r="I63" s="25">
        <v>2.4700000000000002</v>
      </c>
      <c r="J63" s="25">
        <v>3.77</v>
      </c>
      <c r="K63" s="25">
        <v>19.37</v>
      </c>
      <c r="L63" s="58">
        <v>120.9</v>
      </c>
    </row>
    <row r="64" spans="1:12" x14ac:dyDescent="0.25">
      <c r="A64" s="61" t="s">
        <v>64</v>
      </c>
      <c r="B64" s="33" t="s">
        <v>17</v>
      </c>
      <c r="C64" s="30">
        <v>200</v>
      </c>
      <c r="D64" s="9">
        <v>0.2</v>
      </c>
      <c r="E64" s="9">
        <v>0.04</v>
      </c>
      <c r="F64" s="9">
        <v>10</v>
      </c>
      <c r="G64" s="56">
        <v>41</v>
      </c>
      <c r="H64" s="57">
        <v>200</v>
      </c>
      <c r="I64" s="25">
        <v>0.2</v>
      </c>
      <c r="J64" s="25">
        <v>0.04</v>
      </c>
      <c r="K64" s="25">
        <v>10</v>
      </c>
      <c r="L64" s="58">
        <v>41</v>
      </c>
    </row>
    <row r="65" spans="1:12" x14ac:dyDescent="0.25">
      <c r="A65" s="61" t="s">
        <v>84</v>
      </c>
      <c r="B65" s="33" t="s">
        <v>86</v>
      </c>
      <c r="C65" s="30">
        <v>20</v>
      </c>
      <c r="D65" s="23">
        <v>1.54</v>
      </c>
      <c r="E65" s="23">
        <v>0.6</v>
      </c>
      <c r="F65" s="23">
        <v>9.9600000000000009</v>
      </c>
      <c r="G65" s="56">
        <v>52.4</v>
      </c>
      <c r="H65" s="57">
        <v>40</v>
      </c>
      <c r="I65" s="25">
        <v>3.08</v>
      </c>
      <c r="J65" s="25">
        <v>1.2</v>
      </c>
      <c r="K65" s="25">
        <v>19.920000000000002</v>
      </c>
      <c r="L65" s="58">
        <v>104.8</v>
      </c>
    </row>
    <row r="66" spans="1:12" x14ac:dyDescent="0.25">
      <c r="A66" s="61" t="s">
        <v>84</v>
      </c>
      <c r="B66" s="33" t="s">
        <v>62</v>
      </c>
      <c r="C66" s="30">
        <v>20</v>
      </c>
      <c r="D66" s="23">
        <v>1.4</v>
      </c>
      <c r="E66" s="23">
        <v>0.25</v>
      </c>
      <c r="F66" s="23">
        <v>8.5</v>
      </c>
      <c r="G66" s="56">
        <v>42.8</v>
      </c>
      <c r="H66" s="57">
        <v>30</v>
      </c>
      <c r="I66" s="25">
        <v>2.1</v>
      </c>
      <c r="J66" s="25">
        <v>0.38</v>
      </c>
      <c r="K66" s="25">
        <v>12.75</v>
      </c>
      <c r="L66" s="58">
        <v>64.2</v>
      </c>
    </row>
    <row r="67" spans="1:12" x14ac:dyDescent="0.25">
      <c r="A67" s="81" t="s">
        <v>204</v>
      </c>
      <c r="B67" s="82" t="s">
        <v>205</v>
      </c>
      <c r="C67" s="83">
        <v>1</v>
      </c>
      <c r="D67" s="84">
        <v>4.8</v>
      </c>
      <c r="E67" s="84">
        <v>4</v>
      </c>
      <c r="F67" s="84">
        <v>0.2</v>
      </c>
      <c r="G67" s="85">
        <v>56</v>
      </c>
      <c r="H67" s="83">
        <v>1</v>
      </c>
      <c r="I67" s="84">
        <v>4.8</v>
      </c>
      <c r="J67" s="84">
        <v>4</v>
      </c>
      <c r="K67" s="84">
        <v>0.2</v>
      </c>
      <c r="L67" s="85">
        <v>56</v>
      </c>
    </row>
    <row r="68" spans="1:12" x14ac:dyDescent="0.25">
      <c r="A68" s="61" t="s">
        <v>106</v>
      </c>
      <c r="B68" s="33" t="s">
        <v>18</v>
      </c>
      <c r="C68" s="30">
        <v>20</v>
      </c>
      <c r="D68" s="23">
        <v>5.2</v>
      </c>
      <c r="E68" s="23">
        <v>5.3</v>
      </c>
      <c r="F68" s="23">
        <v>0</v>
      </c>
      <c r="G68" s="56">
        <v>70</v>
      </c>
      <c r="H68" s="57">
        <v>20</v>
      </c>
      <c r="I68" s="25">
        <v>5.2</v>
      </c>
      <c r="J68" s="25">
        <v>5.3</v>
      </c>
      <c r="K68" s="25">
        <v>0</v>
      </c>
      <c r="L68" s="58">
        <v>70</v>
      </c>
    </row>
    <row r="69" spans="1:12" x14ac:dyDescent="0.25">
      <c r="A69" s="61" t="s">
        <v>61</v>
      </c>
      <c r="B69" s="33" t="s">
        <v>85</v>
      </c>
      <c r="C69" s="30">
        <v>150</v>
      </c>
      <c r="D69" s="23">
        <v>0.6</v>
      </c>
      <c r="E69" s="23">
        <v>0.6</v>
      </c>
      <c r="F69" s="23">
        <v>14.7</v>
      </c>
      <c r="G69" s="56">
        <v>67.5</v>
      </c>
      <c r="H69" s="57">
        <v>150</v>
      </c>
      <c r="I69" s="25">
        <v>0.6</v>
      </c>
      <c r="J69" s="25">
        <v>0.6</v>
      </c>
      <c r="K69" s="25">
        <v>14.7</v>
      </c>
      <c r="L69" s="58">
        <v>67.5</v>
      </c>
    </row>
    <row r="70" spans="1:12" x14ac:dyDescent="0.25">
      <c r="A70" s="62"/>
      <c r="B70" s="35" t="s">
        <v>7</v>
      </c>
      <c r="C70" s="30"/>
      <c r="D70" s="24">
        <f>SUM(D62:D69)</f>
        <v>25.04</v>
      </c>
      <c r="E70" s="26">
        <f>SUM(E62:E69)</f>
        <v>20.89</v>
      </c>
      <c r="F70" s="26">
        <f>SUM(F62:F69)</f>
        <v>61.36</v>
      </c>
      <c r="G70" s="71">
        <f>SUM(G62:G69)</f>
        <v>532.70000000000005</v>
      </c>
      <c r="H70" s="57"/>
      <c r="I70" s="26">
        <f>SUM(I62:I69)</f>
        <v>27.85</v>
      </c>
      <c r="J70" s="26">
        <f>SUM(J62:J69)</f>
        <v>22.490000000000002</v>
      </c>
      <c r="K70" s="26">
        <f>SUM(K62:K69)</f>
        <v>80.040000000000006</v>
      </c>
      <c r="L70" s="73">
        <f>SUM(L62:L69)</f>
        <v>634.4</v>
      </c>
    </row>
    <row r="71" spans="1:12" x14ac:dyDescent="0.25">
      <c r="A71" s="63" t="s">
        <v>8</v>
      </c>
      <c r="B71" s="32"/>
      <c r="C71" s="30"/>
      <c r="D71" s="23"/>
      <c r="E71" s="23"/>
      <c r="F71" s="23"/>
      <c r="G71" s="56"/>
      <c r="H71" s="57"/>
      <c r="I71" s="25"/>
      <c r="J71" s="25"/>
      <c r="K71" s="25"/>
      <c r="L71" s="58"/>
    </row>
    <row r="72" spans="1:12" x14ac:dyDescent="0.25">
      <c r="A72" s="67" t="s">
        <v>187</v>
      </c>
      <c r="B72" s="68" t="s">
        <v>188</v>
      </c>
      <c r="C72" s="31">
        <v>80</v>
      </c>
      <c r="D72" s="25">
        <v>10.58</v>
      </c>
      <c r="E72" s="25">
        <v>19.04</v>
      </c>
      <c r="F72" s="25">
        <v>1.84</v>
      </c>
      <c r="G72" s="56">
        <v>190.8</v>
      </c>
      <c r="H72" s="57">
        <v>90</v>
      </c>
      <c r="I72" s="25">
        <v>11.9</v>
      </c>
      <c r="J72" s="25">
        <v>21.42</v>
      </c>
      <c r="K72" s="25">
        <v>2.0699999999999998</v>
      </c>
      <c r="L72" s="58">
        <v>214.65</v>
      </c>
    </row>
    <row r="73" spans="1:12" ht="26.25" x14ac:dyDescent="0.25">
      <c r="A73" s="61" t="s">
        <v>112</v>
      </c>
      <c r="B73" s="33" t="s">
        <v>81</v>
      </c>
      <c r="C73" s="30" t="s">
        <v>19</v>
      </c>
      <c r="D73" s="9">
        <v>2.4</v>
      </c>
      <c r="E73" s="9">
        <v>7</v>
      </c>
      <c r="F73" s="9">
        <v>9.3000000000000007</v>
      </c>
      <c r="G73" s="56">
        <v>110.3</v>
      </c>
      <c r="H73" s="57">
        <v>250</v>
      </c>
      <c r="I73" s="25">
        <v>2.4</v>
      </c>
      <c r="J73" s="25">
        <v>7</v>
      </c>
      <c r="K73" s="25">
        <v>9.3000000000000007</v>
      </c>
      <c r="L73" s="58">
        <v>110.3</v>
      </c>
    </row>
    <row r="74" spans="1:12" x14ac:dyDescent="0.25">
      <c r="A74" s="61" t="s">
        <v>159</v>
      </c>
      <c r="B74" s="33" t="s">
        <v>87</v>
      </c>
      <c r="C74" s="30">
        <v>75</v>
      </c>
      <c r="D74" s="9">
        <v>20.03</v>
      </c>
      <c r="E74" s="9">
        <v>7.05</v>
      </c>
      <c r="F74" s="9">
        <v>4.58</v>
      </c>
      <c r="G74" s="56">
        <v>161.69999999999999</v>
      </c>
      <c r="H74" s="57">
        <v>90</v>
      </c>
      <c r="I74" s="25">
        <v>24.03</v>
      </c>
      <c r="J74" s="25">
        <v>8.4600000000000009</v>
      </c>
      <c r="K74" s="25">
        <v>5.49</v>
      </c>
      <c r="L74" s="58">
        <v>194.04</v>
      </c>
    </row>
    <row r="75" spans="1:12" x14ac:dyDescent="0.25">
      <c r="A75" s="61" t="s">
        <v>104</v>
      </c>
      <c r="B75" s="33" t="s">
        <v>24</v>
      </c>
      <c r="C75" s="30">
        <v>130</v>
      </c>
      <c r="D75" s="9">
        <v>3.9</v>
      </c>
      <c r="E75" s="9">
        <v>3.9</v>
      </c>
      <c r="F75" s="9">
        <v>18.98</v>
      </c>
      <c r="G75" s="56">
        <v>126.1</v>
      </c>
      <c r="H75" s="57">
        <v>150</v>
      </c>
      <c r="I75" s="25">
        <v>4.5</v>
      </c>
      <c r="J75" s="25">
        <v>4.5</v>
      </c>
      <c r="K75" s="25">
        <v>21.9</v>
      </c>
      <c r="L75" s="58">
        <v>145.5</v>
      </c>
    </row>
    <row r="76" spans="1:12" x14ac:dyDescent="0.25">
      <c r="A76" s="61" t="s">
        <v>158</v>
      </c>
      <c r="B76" s="33" t="s">
        <v>140</v>
      </c>
      <c r="C76" s="30">
        <v>180</v>
      </c>
      <c r="D76" s="9">
        <v>0.54</v>
      </c>
      <c r="E76" s="9">
        <v>0</v>
      </c>
      <c r="F76" s="9">
        <v>22.68</v>
      </c>
      <c r="G76" s="56">
        <v>90</v>
      </c>
      <c r="H76" s="57">
        <v>180</v>
      </c>
      <c r="I76" s="25">
        <v>0.54</v>
      </c>
      <c r="J76" s="25">
        <v>0</v>
      </c>
      <c r="K76" s="25">
        <v>22.68</v>
      </c>
      <c r="L76" s="58">
        <v>90</v>
      </c>
    </row>
    <row r="77" spans="1:12" x14ac:dyDescent="0.25">
      <c r="A77" s="61" t="s">
        <v>84</v>
      </c>
      <c r="B77" s="33" t="s">
        <v>86</v>
      </c>
      <c r="C77" s="30">
        <v>30</v>
      </c>
      <c r="D77" s="23">
        <v>2.31</v>
      </c>
      <c r="E77" s="23">
        <v>0.9</v>
      </c>
      <c r="F77" s="23">
        <v>14.94</v>
      </c>
      <c r="G77" s="56">
        <v>78.599999999999994</v>
      </c>
      <c r="H77" s="57">
        <v>40</v>
      </c>
      <c r="I77" s="25">
        <v>3.08</v>
      </c>
      <c r="J77" s="25">
        <v>1.2</v>
      </c>
      <c r="K77" s="25">
        <v>19.920000000000002</v>
      </c>
      <c r="L77" s="58">
        <v>104.8</v>
      </c>
    </row>
    <row r="78" spans="1:12" x14ac:dyDescent="0.25">
      <c r="A78" s="61" t="s">
        <v>84</v>
      </c>
      <c r="B78" s="33" t="s">
        <v>62</v>
      </c>
      <c r="C78" s="30">
        <v>30</v>
      </c>
      <c r="D78" s="23">
        <v>2.1</v>
      </c>
      <c r="E78" s="23">
        <v>0.38</v>
      </c>
      <c r="F78" s="23">
        <v>12.75</v>
      </c>
      <c r="G78" s="56">
        <v>64.2</v>
      </c>
      <c r="H78" s="57">
        <v>40</v>
      </c>
      <c r="I78" s="25">
        <v>2.8</v>
      </c>
      <c r="J78" s="25">
        <v>0.5</v>
      </c>
      <c r="K78" s="25">
        <v>17</v>
      </c>
      <c r="L78" s="58">
        <v>85.6</v>
      </c>
    </row>
    <row r="79" spans="1:12" x14ac:dyDescent="0.25">
      <c r="A79" s="62"/>
      <c r="B79" s="35" t="s">
        <v>7</v>
      </c>
      <c r="C79" s="30"/>
      <c r="D79" s="24">
        <f>SUM(D72:D78)</f>
        <v>41.860000000000007</v>
      </c>
      <c r="E79" s="26">
        <f t="shared" ref="E79:G79" si="7">SUM(E72:E78)</f>
        <v>38.269999999999996</v>
      </c>
      <c r="F79" s="26">
        <f t="shared" si="7"/>
        <v>85.070000000000007</v>
      </c>
      <c r="G79" s="71">
        <f t="shared" si="7"/>
        <v>821.7</v>
      </c>
      <c r="H79" s="57"/>
      <c r="I79" s="26">
        <f>SUM(I72:I78)</f>
        <v>49.249999999999993</v>
      </c>
      <c r="J79" s="26">
        <f t="shared" ref="J79:L79" si="8">SUM(J72:J78)</f>
        <v>43.080000000000005</v>
      </c>
      <c r="K79" s="26">
        <f t="shared" si="8"/>
        <v>98.36</v>
      </c>
      <c r="L79" s="73">
        <f t="shared" si="8"/>
        <v>944.89</v>
      </c>
    </row>
    <row r="80" spans="1:12" x14ac:dyDescent="0.25">
      <c r="A80" s="63" t="s">
        <v>11</v>
      </c>
      <c r="B80" s="32"/>
      <c r="C80" s="30"/>
      <c r="D80" s="23"/>
      <c r="E80" s="23"/>
      <c r="F80" s="23"/>
      <c r="G80" s="56"/>
      <c r="H80" s="57"/>
      <c r="I80" s="25"/>
      <c r="J80" s="25"/>
      <c r="K80" s="25"/>
      <c r="L80" s="58"/>
    </row>
    <row r="81" spans="1:12" x14ac:dyDescent="0.25">
      <c r="A81" s="61" t="s">
        <v>84</v>
      </c>
      <c r="B81" s="33" t="s">
        <v>65</v>
      </c>
      <c r="C81" s="30">
        <v>180</v>
      </c>
      <c r="D81" s="23">
        <v>9.18</v>
      </c>
      <c r="E81" s="23">
        <v>5.04</v>
      </c>
      <c r="F81" s="23">
        <v>28.26</v>
      </c>
      <c r="G81" s="56">
        <v>189</v>
      </c>
      <c r="H81" s="57">
        <v>200</v>
      </c>
      <c r="I81" s="25">
        <v>10.199999999999999</v>
      </c>
      <c r="J81" s="25">
        <v>5.6</v>
      </c>
      <c r="K81" s="25">
        <v>31.4</v>
      </c>
      <c r="L81" s="58">
        <v>210</v>
      </c>
    </row>
    <row r="82" spans="1:12" x14ac:dyDescent="0.25">
      <c r="A82" s="61" t="s">
        <v>69</v>
      </c>
      <c r="B82" s="33" t="s">
        <v>52</v>
      </c>
      <c r="C82" s="30">
        <v>60</v>
      </c>
      <c r="D82" s="9">
        <v>3.4</v>
      </c>
      <c r="E82" s="9">
        <v>3.2</v>
      </c>
      <c r="F82" s="9">
        <v>27.1</v>
      </c>
      <c r="G82" s="56">
        <v>151</v>
      </c>
      <c r="H82" s="57">
        <v>60</v>
      </c>
      <c r="I82" s="25">
        <v>3.4</v>
      </c>
      <c r="J82" s="25">
        <v>3.2</v>
      </c>
      <c r="K82" s="25">
        <v>27.1</v>
      </c>
      <c r="L82" s="58">
        <v>151</v>
      </c>
    </row>
    <row r="83" spans="1:12" x14ac:dyDescent="0.25">
      <c r="A83" s="62"/>
      <c r="B83" s="35" t="s">
        <v>7</v>
      </c>
      <c r="C83" s="30"/>
      <c r="D83" s="24">
        <f>SUM(D81:D82)</f>
        <v>12.58</v>
      </c>
      <c r="E83" s="26">
        <f>SUM(E81:E82)</f>
        <v>8.24</v>
      </c>
      <c r="F83" s="26">
        <f>SUM(F81:F82)</f>
        <v>55.36</v>
      </c>
      <c r="G83" s="71">
        <f>SUM(G81:G82)</f>
        <v>340</v>
      </c>
      <c r="H83" s="57"/>
      <c r="I83" s="26">
        <f>SUM(I81:I82)</f>
        <v>13.6</v>
      </c>
      <c r="J83" s="26">
        <f>SUM(J81:J82)</f>
        <v>8.8000000000000007</v>
      </c>
      <c r="K83" s="26">
        <f>SUM(K81:K82)</f>
        <v>58.5</v>
      </c>
      <c r="L83" s="73">
        <f>SUM(L81:L82)</f>
        <v>361</v>
      </c>
    </row>
    <row r="84" spans="1:12" x14ac:dyDescent="0.25">
      <c r="A84" s="62"/>
      <c r="B84" s="35" t="s">
        <v>14</v>
      </c>
      <c r="C84" s="30"/>
      <c r="D84" s="24">
        <f>D83+D79+D70</f>
        <v>79.48</v>
      </c>
      <c r="E84" s="26">
        <f t="shared" ref="E84:G84" si="9">E83+E79+E70</f>
        <v>67.400000000000006</v>
      </c>
      <c r="F84" s="26">
        <f t="shared" si="9"/>
        <v>201.79000000000002</v>
      </c>
      <c r="G84" s="71">
        <f t="shared" si="9"/>
        <v>1694.4</v>
      </c>
      <c r="H84" s="57"/>
      <c r="I84" s="26">
        <f>I83+I79+I70</f>
        <v>90.699999999999989</v>
      </c>
      <c r="J84" s="26">
        <f t="shared" ref="J84:L84" si="10">J83+J79+J70</f>
        <v>74.37</v>
      </c>
      <c r="K84" s="26">
        <f t="shared" si="10"/>
        <v>236.90000000000003</v>
      </c>
      <c r="L84" s="73">
        <f t="shared" si="10"/>
        <v>1940.29</v>
      </c>
    </row>
    <row r="85" spans="1:12" ht="18.75" x14ac:dyDescent="0.25">
      <c r="A85" s="91" t="s">
        <v>27</v>
      </c>
      <c r="B85" s="92"/>
      <c r="C85" s="30"/>
      <c r="D85" s="23"/>
      <c r="E85" s="23"/>
      <c r="F85" s="23"/>
      <c r="G85" s="56"/>
      <c r="H85" s="57"/>
      <c r="I85" s="25"/>
      <c r="J85" s="25"/>
      <c r="K85" s="25"/>
      <c r="L85" s="58"/>
    </row>
    <row r="86" spans="1:12" x14ac:dyDescent="0.25">
      <c r="A86" s="63" t="s">
        <v>6</v>
      </c>
      <c r="B86" s="32"/>
      <c r="C86" s="30"/>
      <c r="D86" s="23"/>
      <c r="E86" s="23"/>
      <c r="F86" s="23"/>
      <c r="G86" s="56"/>
      <c r="H86" s="57"/>
      <c r="I86" s="25"/>
      <c r="J86" s="25"/>
      <c r="K86" s="25"/>
      <c r="L86" s="58"/>
    </row>
    <row r="87" spans="1:12" x14ac:dyDescent="0.25">
      <c r="A87" s="61" t="s">
        <v>120</v>
      </c>
      <c r="B87" s="33" t="s">
        <v>88</v>
      </c>
      <c r="C87" s="30" t="s">
        <v>35</v>
      </c>
      <c r="D87" s="9">
        <v>11.27</v>
      </c>
      <c r="E87" s="9">
        <v>8.68</v>
      </c>
      <c r="F87" s="9">
        <v>10.220000000000001</v>
      </c>
      <c r="G87" s="56">
        <v>166.18</v>
      </c>
      <c r="H87" s="57" t="s">
        <v>35</v>
      </c>
      <c r="I87" s="25">
        <v>11.27</v>
      </c>
      <c r="J87" s="25">
        <v>8.68</v>
      </c>
      <c r="K87" s="25">
        <v>10.220000000000001</v>
      </c>
      <c r="L87" s="58">
        <v>166.18</v>
      </c>
    </row>
    <row r="88" spans="1:12" x14ac:dyDescent="0.25">
      <c r="A88" s="67" t="s">
        <v>171</v>
      </c>
      <c r="B88" s="68" t="s">
        <v>195</v>
      </c>
      <c r="C88" s="31">
        <v>130</v>
      </c>
      <c r="D88" s="25">
        <v>2.99</v>
      </c>
      <c r="E88" s="25">
        <v>3.64</v>
      </c>
      <c r="F88" s="25">
        <v>31.46</v>
      </c>
      <c r="G88" s="56">
        <v>170.3</v>
      </c>
      <c r="H88" s="57">
        <v>150</v>
      </c>
      <c r="I88" s="25">
        <v>3.45</v>
      </c>
      <c r="J88" s="25">
        <v>4.2</v>
      </c>
      <c r="K88" s="25">
        <v>36.299999999999997</v>
      </c>
      <c r="L88" s="58">
        <v>196.5</v>
      </c>
    </row>
    <row r="89" spans="1:12" x14ac:dyDescent="0.25">
      <c r="A89" s="61" t="s">
        <v>84</v>
      </c>
      <c r="B89" s="33" t="s">
        <v>51</v>
      </c>
      <c r="C89" s="30">
        <v>200</v>
      </c>
      <c r="D89" s="9">
        <v>1</v>
      </c>
      <c r="E89" s="9">
        <v>0</v>
      </c>
      <c r="F89" s="9">
        <v>23.4</v>
      </c>
      <c r="G89" s="56">
        <v>97</v>
      </c>
      <c r="H89" s="57">
        <v>200</v>
      </c>
      <c r="I89" s="25">
        <v>1</v>
      </c>
      <c r="J89" s="25">
        <v>0</v>
      </c>
      <c r="K89" s="25">
        <v>23.4</v>
      </c>
      <c r="L89" s="58">
        <v>97</v>
      </c>
    </row>
    <row r="90" spans="1:12" x14ac:dyDescent="0.25">
      <c r="A90" s="61" t="s">
        <v>84</v>
      </c>
      <c r="B90" s="33" t="s">
        <v>86</v>
      </c>
      <c r="C90" s="30">
        <v>20</v>
      </c>
      <c r="D90" s="9">
        <v>1.54</v>
      </c>
      <c r="E90" s="9">
        <v>0.6</v>
      </c>
      <c r="F90" s="9">
        <v>9.9600000000000009</v>
      </c>
      <c r="G90" s="56">
        <v>52.4</v>
      </c>
      <c r="H90" s="57">
        <v>30</v>
      </c>
      <c r="I90" s="25">
        <v>2.1</v>
      </c>
      <c r="J90" s="25">
        <v>0.38</v>
      </c>
      <c r="K90" s="25">
        <v>12.75</v>
      </c>
      <c r="L90" s="58">
        <v>64.2</v>
      </c>
    </row>
    <row r="91" spans="1:12" x14ac:dyDescent="0.25">
      <c r="A91" s="61" t="s">
        <v>84</v>
      </c>
      <c r="B91" s="33" t="s">
        <v>62</v>
      </c>
      <c r="C91" s="30">
        <v>20</v>
      </c>
      <c r="D91" s="9">
        <v>1.4</v>
      </c>
      <c r="E91" s="9">
        <v>0.25</v>
      </c>
      <c r="F91" s="9">
        <v>8.5</v>
      </c>
      <c r="G91" s="56">
        <v>42.8</v>
      </c>
      <c r="H91" s="57">
        <v>30</v>
      </c>
      <c r="I91" s="25">
        <v>7.8</v>
      </c>
      <c r="J91" s="25">
        <v>7.95</v>
      </c>
      <c r="K91" s="25">
        <v>0</v>
      </c>
      <c r="L91" s="58">
        <v>105</v>
      </c>
    </row>
    <row r="92" spans="1:12" x14ac:dyDescent="0.25">
      <c r="A92" s="62"/>
      <c r="B92" s="35" t="s">
        <v>7</v>
      </c>
      <c r="C92" s="30"/>
      <c r="D92" s="24">
        <f>SUM(D87:D91)</f>
        <v>18.2</v>
      </c>
      <c r="E92" s="26">
        <f>SUM(E87:E91)</f>
        <v>13.17</v>
      </c>
      <c r="F92" s="26">
        <f>SUM(F87:F91)</f>
        <v>83.539999999999992</v>
      </c>
      <c r="G92" s="71">
        <f>SUM(G87:G91)</f>
        <v>528.67999999999995</v>
      </c>
      <c r="H92" s="57"/>
      <c r="I92" s="26">
        <f>SUM(I87:I91)</f>
        <v>25.62</v>
      </c>
      <c r="J92" s="26">
        <f>SUM(J87:J91)</f>
        <v>21.21</v>
      </c>
      <c r="K92" s="26">
        <f>SUM(K87:K91)</f>
        <v>82.669999999999987</v>
      </c>
      <c r="L92" s="73">
        <f>SUM(L87:L91)</f>
        <v>628.88</v>
      </c>
    </row>
    <row r="93" spans="1:12" x14ac:dyDescent="0.25">
      <c r="A93" s="63" t="s">
        <v>8</v>
      </c>
      <c r="B93" s="32"/>
      <c r="C93" s="30"/>
      <c r="D93" s="23"/>
      <c r="E93" s="23"/>
      <c r="F93" s="23"/>
      <c r="G93" s="56"/>
      <c r="H93" s="57"/>
      <c r="I93" s="25"/>
      <c r="J93" s="25"/>
      <c r="K93" s="25"/>
      <c r="L93" s="58"/>
    </row>
    <row r="94" spans="1:12" x14ac:dyDescent="0.25">
      <c r="A94" s="61" t="s">
        <v>121</v>
      </c>
      <c r="B94" s="33" t="s">
        <v>90</v>
      </c>
      <c r="C94" s="30">
        <v>80</v>
      </c>
      <c r="D94" s="23">
        <v>2.4</v>
      </c>
      <c r="E94" s="23">
        <v>9.6</v>
      </c>
      <c r="F94" s="23">
        <v>4.4000000000000004</v>
      </c>
      <c r="G94" s="56">
        <v>112</v>
      </c>
      <c r="H94" s="57">
        <v>100</v>
      </c>
      <c r="I94" s="25">
        <v>3</v>
      </c>
      <c r="J94" s="25">
        <v>12</v>
      </c>
      <c r="K94" s="25">
        <v>5.5</v>
      </c>
      <c r="L94" s="58">
        <v>140</v>
      </c>
    </row>
    <row r="95" spans="1:12" x14ac:dyDescent="0.25">
      <c r="A95" s="61" t="s">
        <v>110</v>
      </c>
      <c r="B95" s="33" t="s">
        <v>9</v>
      </c>
      <c r="C95" s="30">
        <v>250</v>
      </c>
      <c r="D95" s="9">
        <v>2.25</v>
      </c>
      <c r="E95" s="9">
        <v>3.5</v>
      </c>
      <c r="F95" s="9">
        <v>17</v>
      </c>
      <c r="G95" s="56">
        <v>107.5</v>
      </c>
      <c r="H95" s="57">
        <v>250</v>
      </c>
      <c r="I95" s="25">
        <v>2.25</v>
      </c>
      <c r="J95" s="25">
        <v>3.5</v>
      </c>
      <c r="K95" s="25">
        <v>17</v>
      </c>
      <c r="L95" s="58">
        <v>107.5</v>
      </c>
    </row>
    <row r="96" spans="1:12" ht="26.25" x14ac:dyDescent="0.25">
      <c r="A96" s="61" t="s">
        <v>111</v>
      </c>
      <c r="B96" s="33" t="s">
        <v>179</v>
      </c>
      <c r="C96" s="30">
        <v>75</v>
      </c>
      <c r="D96" s="9">
        <v>11.78</v>
      </c>
      <c r="E96" s="9">
        <v>22.35</v>
      </c>
      <c r="F96" s="9">
        <v>4.58</v>
      </c>
      <c r="G96" s="56">
        <v>220</v>
      </c>
      <c r="H96" s="57">
        <v>90</v>
      </c>
      <c r="I96" s="25">
        <v>14.13</v>
      </c>
      <c r="J96" s="25">
        <v>26.82</v>
      </c>
      <c r="K96" s="25">
        <v>5.49</v>
      </c>
      <c r="L96" s="58">
        <v>264</v>
      </c>
    </row>
    <row r="97" spans="1:12" x14ac:dyDescent="0.25">
      <c r="A97" s="61" t="s">
        <v>102</v>
      </c>
      <c r="B97" s="33" t="s">
        <v>10</v>
      </c>
      <c r="C97" s="30">
        <v>100</v>
      </c>
      <c r="D97" s="9">
        <v>3.4</v>
      </c>
      <c r="E97" s="9">
        <v>2.9</v>
      </c>
      <c r="F97" s="9">
        <v>20.2</v>
      </c>
      <c r="G97" s="56">
        <v>120</v>
      </c>
      <c r="H97" s="57">
        <v>100</v>
      </c>
      <c r="I97" s="25">
        <v>3.4</v>
      </c>
      <c r="J97" s="25">
        <v>2.9</v>
      </c>
      <c r="K97" s="25">
        <v>20.2</v>
      </c>
      <c r="L97" s="58">
        <v>120</v>
      </c>
    </row>
    <row r="98" spans="1:12" x14ac:dyDescent="0.25">
      <c r="A98" s="61" t="s">
        <v>124</v>
      </c>
      <c r="B98" s="33" t="s">
        <v>141</v>
      </c>
      <c r="C98" s="30">
        <v>200</v>
      </c>
      <c r="D98" s="9">
        <v>0.2</v>
      </c>
      <c r="E98" s="9">
        <v>0.2</v>
      </c>
      <c r="F98" s="9">
        <v>21.8</v>
      </c>
      <c r="G98" s="56">
        <v>88</v>
      </c>
      <c r="H98" s="57">
        <v>200</v>
      </c>
      <c r="I98" s="25">
        <v>0.2</v>
      </c>
      <c r="J98" s="25">
        <v>0.2</v>
      </c>
      <c r="K98" s="25">
        <v>21.8</v>
      </c>
      <c r="L98" s="58">
        <v>88</v>
      </c>
    </row>
    <row r="99" spans="1:12" x14ac:dyDescent="0.25">
      <c r="A99" s="61" t="s">
        <v>84</v>
      </c>
      <c r="B99" s="33" t="s">
        <v>86</v>
      </c>
      <c r="C99" s="30">
        <v>30</v>
      </c>
      <c r="D99" s="23">
        <v>2.31</v>
      </c>
      <c r="E99" s="23">
        <v>0.9</v>
      </c>
      <c r="F99" s="23">
        <v>14.94</v>
      </c>
      <c r="G99" s="56">
        <v>78.599999999999994</v>
      </c>
      <c r="H99" s="57">
        <v>40</v>
      </c>
      <c r="I99" s="25">
        <v>3.08</v>
      </c>
      <c r="J99" s="25">
        <v>1.2</v>
      </c>
      <c r="K99" s="25">
        <v>19.920000000000002</v>
      </c>
      <c r="L99" s="58">
        <v>104.8</v>
      </c>
    </row>
    <row r="100" spans="1:12" x14ac:dyDescent="0.25">
      <c r="A100" s="61" t="s">
        <v>84</v>
      </c>
      <c r="B100" s="33" t="s">
        <v>62</v>
      </c>
      <c r="C100" s="30">
        <v>30</v>
      </c>
      <c r="D100" s="23">
        <v>2.1</v>
      </c>
      <c r="E100" s="23">
        <v>0.38</v>
      </c>
      <c r="F100" s="23">
        <v>12.75</v>
      </c>
      <c r="G100" s="56">
        <v>64.2</v>
      </c>
      <c r="H100" s="57">
        <v>40</v>
      </c>
      <c r="I100" s="25">
        <v>2.8</v>
      </c>
      <c r="J100" s="25">
        <v>0.5</v>
      </c>
      <c r="K100" s="25">
        <v>17</v>
      </c>
      <c r="L100" s="58">
        <v>85.6</v>
      </c>
    </row>
    <row r="101" spans="1:12" x14ac:dyDescent="0.25">
      <c r="A101" s="61" t="s">
        <v>61</v>
      </c>
      <c r="B101" s="33" t="s">
        <v>85</v>
      </c>
      <c r="C101" s="30">
        <v>150</v>
      </c>
      <c r="D101" s="23">
        <v>0.6</v>
      </c>
      <c r="E101" s="23">
        <v>0.6</v>
      </c>
      <c r="F101" s="23">
        <v>14.7</v>
      </c>
      <c r="G101" s="56">
        <v>67.5</v>
      </c>
      <c r="H101" s="57">
        <v>150</v>
      </c>
      <c r="I101" s="25">
        <v>0.6</v>
      </c>
      <c r="J101" s="25">
        <v>0.6</v>
      </c>
      <c r="K101" s="25">
        <v>14.7</v>
      </c>
      <c r="L101" s="58">
        <v>67.5</v>
      </c>
    </row>
    <row r="102" spans="1:12" x14ac:dyDescent="0.25">
      <c r="A102" s="62"/>
      <c r="B102" s="35" t="s">
        <v>7</v>
      </c>
      <c r="C102" s="30"/>
      <c r="D102" s="24">
        <f>SUM(D94:D101)</f>
        <v>25.04</v>
      </c>
      <c r="E102" s="26">
        <f t="shared" ref="E102:G102" si="11">SUM(E94:E101)</f>
        <v>40.430000000000007</v>
      </c>
      <c r="F102" s="26">
        <f t="shared" si="11"/>
        <v>110.36999999999999</v>
      </c>
      <c r="G102" s="71">
        <f t="shared" si="11"/>
        <v>857.80000000000007</v>
      </c>
      <c r="H102" s="57"/>
      <c r="I102" s="26">
        <f>SUM(I94:I101)</f>
        <v>29.460000000000004</v>
      </c>
      <c r="J102" s="26">
        <f t="shared" ref="J102:L102" si="12">SUM(J94:J101)</f>
        <v>47.720000000000006</v>
      </c>
      <c r="K102" s="26">
        <f t="shared" si="12"/>
        <v>121.61</v>
      </c>
      <c r="L102" s="73">
        <f t="shared" si="12"/>
        <v>977.4</v>
      </c>
    </row>
    <row r="103" spans="1:12" x14ac:dyDescent="0.25">
      <c r="A103" s="63" t="s">
        <v>11</v>
      </c>
      <c r="B103" s="32"/>
      <c r="C103" s="30"/>
      <c r="D103" s="23"/>
      <c r="E103" s="23"/>
      <c r="F103" s="23"/>
      <c r="G103" s="56"/>
      <c r="H103" s="57"/>
      <c r="I103" s="25"/>
      <c r="J103" s="25"/>
      <c r="K103" s="25"/>
      <c r="L103" s="58"/>
    </row>
    <row r="104" spans="1:12" x14ac:dyDescent="0.25">
      <c r="A104" s="61" t="s">
        <v>70</v>
      </c>
      <c r="B104" s="33" t="s">
        <v>71</v>
      </c>
      <c r="C104" s="30">
        <v>200</v>
      </c>
      <c r="D104" s="9">
        <v>0.1</v>
      </c>
      <c r="E104" s="9">
        <v>0</v>
      </c>
      <c r="F104" s="9">
        <v>15</v>
      </c>
      <c r="G104" s="56">
        <v>60</v>
      </c>
      <c r="H104" s="57">
        <v>200</v>
      </c>
      <c r="I104" s="25">
        <v>0.1</v>
      </c>
      <c r="J104" s="25">
        <v>0</v>
      </c>
      <c r="K104" s="25">
        <v>15</v>
      </c>
      <c r="L104" s="58">
        <v>60</v>
      </c>
    </row>
    <row r="105" spans="1:12" x14ac:dyDescent="0.25">
      <c r="A105" s="61" t="s">
        <v>115</v>
      </c>
      <c r="B105" s="33" t="s">
        <v>89</v>
      </c>
      <c r="C105" s="30">
        <v>75</v>
      </c>
      <c r="D105" s="9">
        <v>5.13</v>
      </c>
      <c r="E105" s="9">
        <v>2.52</v>
      </c>
      <c r="F105" s="9">
        <v>50.69</v>
      </c>
      <c r="G105" s="56">
        <v>239.52</v>
      </c>
      <c r="H105" s="57">
        <v>90</v>
      </c>
      <c r="I105" s="25">
        <v>6.16</v>
      </c>
      <c r="J105" s="25">
        <v>3.02</v>
      </c>
      <c r="K105" s="25">
        <v>60.83</v>
      </c>
      <c r="L105" s="58">
        <v>287.42</v>
      </c>
    </row>
    <row r="106" spans="1:12" x14ac:dyDescent="0.25">
      <c r="A106" s="62"/>
      <c r="B106" s="35" t="s">
        <v>7</v>
      </c>
      <c r="C106" s="30"/>
      <c r="D106" s="24">
        <f>SUM(D104:D105)</f>
        <v>5.2299999999999995</v>
      </c>
      <c r="E106" s="26">
        <f t="shared" ref="E106:G106" si="13">SUM(E104:E105)</f>
        <v>2.52</v>
      </c>
      <c r="F106" s="26">
        <f t="shared" si="13"/>
        <v>65.69</v>
      </c>
      <c r="G106" s="71">
        <f t="shared" si="13"/>
        <v>299.52</v>
      </c>
      <c r="H106" s="57"/>
      <c r="I106" s="26">
        <f>SUM(I104:I105)</f>
        <v>6.26</v>
      </c>
      <c r="J106" s="26">
        <f t="shared" ref="J106:L106" si="14">SUM(J104:J105)</f>
        <v>3.02</v>
      </c>
      <c r="K106" s="26">
        <f t="shared" si="14"/>
        <v>75.83</v>
      </c>
      <c r="L106" s="73">
        <f t="shared" si="14"/>
        <v>347.42</v>
      </c>
    </row>
    <row r="107" spans="1:12" x14ac:dyDescent="0.25">
      <c r="A107" s="62"/>
      <c r="B107" s="35" t="s">
        <v>14</v>
      </c>
      <c r="C107" s="30"/>
      <c r="D107" s="24">
        <f>D106+D102+D92</f>
        <v>48.47</v>
      </c>
      <c r="E107" s="26">
        <f t="shared" ref="E107:G107" si="15">E106+E102+E92</f>
        <v>56.120000000000012</v>
      </c>
      <c r="F107" s="26">
        <f t="shared" si="15"/>
        <v>259.60000000000002</v>
      </c>
      <c r="G107" s="71">
        <f t="shared" si="15"/>
        <v>1686</v>
      </c>
      <c r="H107" s="57"/>
      <c r="I107" s="26">
        <f>I106+I102+I92</f>
        <v>61.34</v>
      </c>
      <c r="J107" s="26">
        <f t="shared" ref="J107:L107" si="16">J106+J102+J92</f>
        <v>71.950000000000017</v>
      </c>
      <c r="K107" s="26">
        <f t="shared" si="16"/>
        <v>280.11</v>
      </c>
      <c r="L107" s="73">
        <f t="shared" si="16"/>
        <v>1953.6999999999998</v>
      </c>
    </row>
    <row r="108" spans="1:12" ht="18.75" x14ac:dyDescent="0.25">
      <c r="A108" s="91" t="s">
        <v>32</v>
      </c>
      <c r="B108" s="92"/>
      <c r="C108" s="30"/>
      <c r="D108" s="23"/>
      <c r="E108" s="23"/>
      <c r="F108" s="23"/>
      <c r="G108" s="56"/>
      <c r="H108" s="57"/>
      <c r="I108" s="25"/>
      <c r="J108" s="25"/>
      <c r="K108" s="25"/>
      <c r="L108" s="58"/>
    </row>
    <row r="109" spans="1:12" x14ac:dyDescent="0.25">
      <c r="A109" s="63" t="s">
        <v>6</v>
      </c>
      <c r="B109" s="32"/>
      <c r="C109" s="30"/>
      <c r="D109" s="23"/>
      <c r="E109" s="23"/>
      <c r="F109" s="23"/>
      <c r="G109" s="56"/>
      <c r="H109" s="57"/>
      <c r="I109" s="25"/>
      <c r="J109" s="25"/>
      <c r="K109" s="25"/>
      <c r="L109" s="58"/>
    </row>
    <row r="110" spans="1:12" x14ac:dyDescent="0.25">
      <c r="A110" s="61" t="s">
        <v>66</v>
      </c>
      <c r="B110" s="33" t="s">
        <v>180</v>
      </c>
      <c r="C110" s="15" t="s">
        <v>206</v>
      </c>
      <c r="D110" s="9">
        <v>20.45</v>
      </c>
      <c r="E110" s="9">
        <v>16.690000000000001</v>
      </c>
      <c r="F110" s="9">
        <v>22.4</v>
      </c>
      <c r="G110" s="56">
        <v>302.2</v>
      </c>
      <c r="H110" s="57" t="s">
        <v>207</v>
      </c>
      <c r="I110" s="25">
        <v>23.55</v>
      </c>
      <c r="J110" s="25">
        <v>18.95</v>
      </c>
      <c r="K110" s="25">
        <v>25.8</v>
      </c>
      <c r="L110" s="58">
        <v>348.6</v>
      </c>
    </row>
    <row r="111" spans="1:12" x14ac:dyDescent="0.25">
      <c r="A111" s="61" t="s">
        <v>73</v>
      </c>
      <c r="B111" s="33" t="s">
        <v>12</v>
      </c>
      <c r="C111" s="30" t="s">
        <v>13</v>
      </c>
      <c r="D111" s="9">
        <v>0.25</v>
      </c>
      <c r="E111" s="9">
        <v>0.05</v>
      </c>
      <c r="F111" s="9">
        <v>12</v>
      </c>
      <c r="G111" s="56">
        <v>51.5</v>
      </c>
      <c r="H111" s="57" t="s">
        <v>13</v>
      </c>
      <c r="I111" s="25">
        <v>0.25</v>
      </c>
      <c r="J111" s="25">
        <v>0.05</v>
      </c>
      <c r="K111" s="25">
        <v>12</v>
      </c>
      <c r="L111" s="58">
        <v>51.5</v>
      </c>
    </row>
    <row r="112" spans="1:12" x14ac:dyDescent="0.25">
      <c r="A112" s="61" t="s">
        <v>84</v>
      </c>
      <c r="B112" s="33" t="s">
        <v>86</v>
      </c>
      <c r="C112" s="30">
        <v>20</v>
      </c>
      <c r="D112" s="23">
        <v>1.54</v>
      </c>
      <c r="E112" s="23">
        <v>0.6</v>
      </c>
      <c r="F112" s="23">
        <v>9.9600000000000009</v>
      </c>
      <c r="G112" s="56">
        <v>52.4</v>
      </c>
      <c r="H112" s="57">
        <v>30</v>
      </c>
      <c r="I112" s="25">
        <v>2.31</v>
      </c>
      <c r="J112" s="25">
        <v>0.9</v>
      </c>
      <c r="K112" s="25">
        <v>14.94</v>
      </c>
      <c r="L112" s="58">
        <v>78.599999999999994</v>
      </c>
    </row>
    <row r="113" spans="1:12" x14ac:dyDescent="0.25">
      <c r="A113" s="62"/>
      <c r="B113" s="35" t="s">
        <v>7</v>
      </c>
      <c r="C113" s="30"/>
      <c r="D113" s="24">
        <f>SUM(D110:D112)</f>
        <v>22.24</v>
      </c>
      <c r="E113" s="26">
        <f t="shared" ref="E113:G113" si="17">SUM(E110:E112)</f>
        <v>17.340000000000003</v>
      </c>
      <c r="F113" s="26">
        <f t="shared" si="17"/>
        <v>44.36</v>
      </c>
      <c r="G113" s="71">
        <f t="shared" si="17"/>
        <v>406.09999999999997</v>
      </c>
      <c r="H113" s="57"/>
      <c r="I113" s="26">
        <f>SUM(I110:I112)</f>
        <v>26.11</v>
      </c>
      <c r="J113" s="26">
        <f t="shared" ref="J113:L113" si="18">SUM(J110:J112)</f>
        <v>19.899999999999999</v>
      </c>
      <c r="K113" s="26">
        <f t="shared" si="18"/>
        <v>52.739999999999995</v>
      </c>
      <c r="L113" s="73">
        <f t="shared" si="18"/>
        <v>478.70000000000005</v>
      </c>
    </row>
    <row r="114" spans="1:12" x14ac:dyDescent="0.25">
      <c r="A114" s="63" t="s">
        <v>8</v>
      </c>
      <c r="B114" s="32"/>
      <c r="C114" s="30"/>
      <c r="D114" s="23"/>
      <c r="E114" s="23"/>
      <c r="F114" s="23"/>
      <c r="G114" s="56"/>
      <c r="H114" s="57"/>
      <c r="I114" s="25"/>
      <c r="J114" s="25"/>
      <c r="K114" s="25"/>
      <c r="L114" s="58"/>
    </row>
    <row r="115" spans="1:12" x14ac:dyDescent="0.25">
      <c r="A115" s="61" t="s">
        <v>160</v>
      </c>
      <c r="B115" s="33" t="s">
        <v>196</v>
      </c>
      <c r="C115" s="30">
        <v>80</v>
      </c>
      <c r="D115" s="23">
        <v>2.2999999999999998</v>
      </c>
      <c r="E115" s="23">
        <v>8.15</v>
      </c>
      <c r="F115" s="23">
        <v>4.62</v>
      </c>
      <c r="G115" s="56">
        <v>101.04</v>
      </c>
      <c r="H115" s="57">
        <v>100</v>
      </c>
      <c r="I115" s="25">
        <v>2.87</v>
      </c>
      <c r="J115" s="25">
        <v>10.19</v>
      </c>
      <c r="K115" s="25">
        <v>5.77</v>
      </c>
      <c r="L115" s="58">
        <v>126.3</v>
      </c>
    </row>
    <row r="116" spans="1:12" x14ac:dyDescent="0.25">
      <c r="A116" s="61" t="s">
        <v>116</v>
      </c>
      <c r="B116" s="33" t="s">
        <v>202</v>
      </c>
      <c r="C116" s="30" t="s">
        <v>19</v>
      </c>
      <c r="D116" s="9">
        <v>2.14</v>
      </c>
      <c r="E116" s="9">
        <v>7</v>
      </c>
      <c r="F116" s="9">
        <v>9.41</v>
      </c>
      <c r="G116" s="56">
        <v>120.3</v>
      </c>
      <c r="H116" s="57" t="s">
        <v>19</v>
      </c>
      <c r="I116" s="25">
        <v>2.14</v>
      </c>
      <c r="J116" s="25">
        <v>7</v>
      </c>
      <c r="K116" s="25">
        <v>9.41</v>
      </c>
      <c r="L116" s="58">
        <v>120.3</v>
      </c>
    </row>
    <row r="117" spans="1:12" x14ac:dyDescent="0.25">
      <c r="A117" s="61" t="s">
        <v>161</v>
      </c>
      <c r="B117" s="33" t="s">
        <v>74</v>
      </c>
      <c r="C117" s="30" t="s">
        <v>58</v>
      </c>
      <c r="D117" s="9">
        <v>13.68</v>
      </c>
      <c r="E117" s="9">
        <v>24.72</v>
      </c>
      <c r="F117" s="9">
        <v>6.12</v>
      </c>
      <c r="G117" s="56">
        <v>250</v>
      </c>
      <c r="H117" s="57" t="s">
        <v>99</v>
      </c>
      <c r="I117" s="25">
        <v>17.100000000000001</v>
      </c>
      <c r="J117" s="25">
        <v>31.35</v>
      </c>
      <c r="K117" s="25">
        <v>7.65</v>
      </c>
      <c r="L117" s="58">
        <v>317.5</v>
      </c>
    </row>
    <row r="118" spans="1:12" x14ac:dyDescent="0.25">
      <c r="A118" s="61" t="s">
        <v>117</v>
      </c>
      <c r="B118" s="33" t="s">
        <v>20</v>
      </c>
      <c r="C118" s="30">
        <v>130</v>
      </c>
      <c r="D118" s="9">
        <v>2.73</v>
      </c>
      <c r="E118" s="9">
        <v>4.29</v>
      </c>
      <c r="F118" s="9">
        <v>17.420000000000002</v>
      </c>
      <c r="G118" s="56">
        <v>119.6</v>
      </c>
      <c r="H118" s="57">
        <v>150</v>
      </c>
      <c r="I118" s="25">
        <v>3.15</v>
      </c>
      <c r="J118" s="25">
        <v>4.95</v>
      </c>
      <c r="K118" s="25">
        <v>20.100000000000001</v>
      </c>
      <c r="L118" s="58">
        <v>138</v>
      </c>
    </row>
    <row r="119" spans="1:12" x14ac:dyDescent="0.25">
      <c r="A119" s="67" t="s">
        <v>189</v>
      </c>
      <c r="B119" s="68" t="s">
        <v>190</v>
      </c>
      <c r="C119" s="31">
        <v>180</v>
      </c>
      <c r="D119" s="25">
        <v>0.11</v>
      </c>
      <c r="E119" s="25">
        <v>0.11</v>
      </c>
      <c r="F119" s="25">
        <v>23.94</v>
      </c>
      <c r="G119" s="56">
        <v>93.6</v>
      </c>
      <c r="H119" s="57">
        <v>180</v>
      </c>
      <c r="I119" s="25">
        <v>0.11</v>
      </c>
      <c r="J119" s="25">
        <v>0.11</v>
      </c>
      <c r="K119" s="25">
        <v>23.94</v>
      </c>
      <c r="L119" s="58">
        <v>93.6</v>
      </c>
    </row>
    <row r="120" spans="1:12" x14ac:dyDescent="0.25">
      <c r="A120" s="61" t="s">
        <v>84</v>
      </c>
      <c r="B120" s="33" t="s">
        <v>86</v>
      </c>
      <c r="C120" s="30">
        <v>30</v>
      </c>
      <c r="D120" s="23">
        <v>2.31</v>
      </c>
      <c r="E120" s="23">
        <v>0.9</v>
      </c>
      <c r="F120" s="23">
        <v>14.94</v>
      </c>
      <c r="G120" s="56">
        <v>78.599999999999994</v>
      </c>
      <c r="H120" s="57">
        <v>40</v>
      </c>
      <c r="I120" s="25">
        <v>3.08</v>
      </c>
      <c r="J120" s="25">
        <v>1.2</v>
      </c>
      <c r="K120" s="25">
        <v>19.920000000000002</v>
      </c>
      <c r="L120" s="58">
        <v>104.8</v>
      </c>
    </row>
    <row r="121" spans="1:12" x14ac:dyDescent="0.25">
      <c r="A121" s="61" t="s">
        <v>84</v>
      </c>
      <c r="B121" s="33" t="s">
        <v>62</v>
      </c>
      <c r="C121" s="30">
        <v>30</v>
      </c>
      <c r="D121" s="23">
        <v>2.1</v>
      </c>
      <c r="E121" s="23">
        <v>0.38</v>
      </c>
      <c r="F121" s="23">
        <v>12.75</v>
      </c>
      <c r="G121" s="56">
        <v>64.2</v>
      </c>
      <c r="H121" s="57">
        <v>40</v>
      </c>
      <c r="I121" s="25">
        <v>2.8</v>
      </c>
      <c r="J121" s="25">
        <v>0.5</v>
      </c>
      <c r="K121" s="25">
        <v>17</v>
      </c>
      <c r="L121" s="58">
        <v>85.6</v>
      </c>
    </row>
    <row r="122" spans="1:12" x14ac:dyDescent="0.25">
      <c r="A122" s="62"/>
      <c r="B122" s="35" t="s">
        <v>7</v>
      </c>
      <c r="C122" s="30"/>
      <c r="D122" s="24">
        <f>SUM(D115:D121)</f>
        <v>25.369999999999997</v>
      </c>
      <c r="E122" s="26">
        <f t="shared" ref="E122:G122" si="19">SUM(E115:E121)</f>
        <v>45.55</v>
      </c>
      <c r="F122" s="26">
        <f t="shared" si="19"/>
        <v>89.2</v>
      </c>
      <c r="G122" s="71">
        <f t="shared" si="19"/>
        <v>827.34000000000015</v>
      </c>
      <c r="H122" s="57"/>
      <c r="I122" s="26">
        <f>SUM(I115:I121)</f>
        <v>31.249999999999996</v>
      </c>
      <c r="J122" s="26">
        <f t="shared" ref="J122:L122" si="20">SUM(J115:J121)</f>
        <v>55.300000000000004</v>
      </c>
      <c r="K122" s="26">
        <f t="shared" si="20"/>
        <v>103.79</v>
      </c>
      <c r="L122" s="73">
        <f t="shared" si="20"/>
        <v>986.1</v>
      </c>
    </row>
    <row r="123" spans="1:12" x14ac:dyDescent="0.25">
      <c r="A123" s="63" t="s">
        <v>11</v>
      </c>
      <c r="B123" s="32"/>
      <c r="C123" s="30"/>
      <c r="D123" s="23"/>
      <c r="E123" s="23"/>
      <c r="F123" s="23"/>
      <c r="G123" s="56"/>
      <c r="H123" s="57"/>
      <c r="I123" s="25"/>
      <c r="J123" s="25"/>
      <c r="K123" s="25"/>
      <c r="L123" s="58"/>
    </row>
    <row r="124" spans="1:12" x14ac:dyDescent="0.25">
      <c r="A124" s="61" t="s">
        <v>75</v>
      </c>
      <c r="B124" s="33" t="s">
        <v>45</v>
      </c>
      <c r="C124" s="30">
        <v>200</v>
      </c>
      <c r="D124" s="9">
        <v>5.2</v>
      </c>
      <c r="E124" s="9">
        <v>5.6</v>
      </c>
      <c r="F124" s="9">
        <v>8.6</v>
      </c>
      <c r="G124" s="56">
        <v>104</v>
      </c>
      <c r="H124" s="57">
        <v>200</v>
      </c>
      <c r="I124" s="25">
        <v>5.2</v>
      </c>
      <c r="J124" s="25">
        <v>5.6</v>
      </c>
      <c r="K124" s="25">
        <v>8.6</v>
      </c>
      <c r="L124" s="58">
        <v>104</v>
      </c>
    </row>
    <row r="125" spans="1:12" x14ac:dyDescent="0.25">
      <c r="A125" s="61" t="s">
        <v>61</v>
      </c>
      <c r="B125" s="33" t="s">
        <v>85</v>
      </c>
      <c r="C125" s="30">
        <v>150</v>
      </c>
      <c r="D125" s="9">
        <v>0.6</v>
      </c>
      <c r="E125" s="9">
        <v>0.6</v>
      </c>
      <c r="F125" s="9">
        <v>14.7</v>
      </c>
      <c r="G125" s="56">
        <v>67.5</v>
      </c>
      <c r="H125" s="57">
        <v>200</v>
      </c>
      <c r="I125" s="25">
        <v>0.6</v>
      </c>
      <c r="J125" s="25">
        <v>0.6</v>
      </c>
      <c r="K125" s="25">
        <v>14.7</v>
      </c>
      <c r="L125" s="58">
        <v>67.5</v>
      </c>
    </row>
    <row r="126" spans="1:12" x14ac:dyDescent="0.25">
      <c r="A126" s="61" t="s">
        <v>84</v>
      </c>
      <c r="B126" s="33" t="s">
        <v>83</v>
      </c>
      <c r="C126" s="31">
        <v>40</v>
      </c>
      <c r="D126" s="25">
        <v>0.44</v>
      </c>
      <c r="E126" s="25">
        <v>0.08</v>
      </c>
      <c r="F126" s="25">
        <v>31.32</v>
      </c>
      <c r="G126" s="56">
        <v>104</v>
      </c>
      <c r="H126" s="57">
        <v>50</v>
      </c>
      <c r="I126" s="25">
        <v>0.55000000000000004</v>
      </c>
      <c r="J126" s="25">
        <v>0.1</v>
      </c>
      <c r="K126" s="25">
        <v>39.15</v>
      </c>
      <c r="L126" s="58">
        <v>161</v>
      </c>
    </row>
    <row r="127" spans="1:12" x14ac:dyDescent="0.25">
      <c r="A127" s="62"/>
      <c r="B127" s="35" t="s">
        <v>7</v>
      </c>
      <c r="C127" s="30"/>
      <c r="D127" s="24">
        <f>SUM(D124:D126)</f>
        <v>6.24</v>
      </c>
      <c r="E127" s="26">
        <f t="shared" ref="E127:G127" si="21">SUM(E124:E126)</f>
        <v>6.2799999999999994</v>
      </c>
      <c r="F127" s="26">
        <f t="shared" si="21"/>
        <v>54.62</v>
      </c>
      <c r="G127" s="71">
        <f t="shared" si="21"/>
        <v>275.5</v>
      </c>
      <c r="H127" s="57"/>
      <c r="I127" s="26">
        <f>SUM(I124:I126)</f>
        <v>6.35</v>
      </c>
      <c r="J127" s="26">
        <f t="shared" ref="J127:L127" si="22">SUM(J124:J126)</f>
        <v>6.2999999999999989</v>
      </c>
      <c r="K127" s="26">
        <f t="shared" si="22"/>
        <v>62.449999999999996</v>
      </c>
      <c r="L127" s="73">
        <f t="shared" si="22"/>
        <v>332.5</v>
      </c>
    </row>
    <row r="128" spans="1:12" x14ac:dyDescent="0.25">
      <c r="A128" s="62"/>
      <c r="B128" s="35" t="s">
        <v>14</v>
      </c>
      <c r="C128" s="30"/>
      <c r="D128" s="24">
        <f>D127+D122+D113</f>
        <v>53.849999999999994</v>
      </c>
      <c r="E128" s="26">
        <f t="shared" ref="E128:G128" si="23">E127+E122+E113</f>
        <v>69.17</v>
      </c>
      <c r="F128" s="26">
        <f t="shared" si="23"/>
        <v>188.18</v>
      </c>
      <c r="G128" s="71">
        <f t="shared" si="23"/>
        <v>1508.94</v>
      </c>
      <c r="H128" s="57"/>
      <c r="I128" s="26">
        <f>I127+I122+I113</f>
        <v>63.709999999999994</v>
      </c>
      <c r="J128" s="26">
        <f t="shared" ref="J128:L128" si="24">J127+J122+J113</f>
        <v>81.5</v>
      </c>
      <c r="K128" s="26">
        <f t="shared" si="24"/>
        <v>218.98000000000002</v>
      </c>
      <c r="L128" s="73">
        <f t="shared" si="24"/>
        <v>1797.3</v>
      </c>
    </row>
    <row r="129" spans="1:12" x14ac:dyDescent="0.25">
      <c r="A129" s="64"/>
      <c r="B129" s="36"/>
      <c r="C129" s="30"/>
      <c r="D129" s="26"/>
      <c r="E129" s="26"/>
      <c r="F129" s="26"/>
      <c r="G129" s="71"/>
      <c r="H129" s="57"/>
      <c r="I129" s="26"/>
      <c r="J129" s="26"/>
      <c r="K129" s="26"/>
      <c r="L129" s="73"/>
    </row>
    <row r="130" spans="1:12" x14ac:dyDescent="0.25">
      <c r="A130" s="64"/>
      <c r="B130" s="21" t="s">
        <v>134</v>
      </c>
      <c r="C130" s="30"/>
      <c r="D130" s="27">
        <f>(D113+D92+D70+D45+D19)/5</f>
        <v>19.235999999999997</v>
      </c>
      <c r="E130" s="27">
        <f>(E113+E92+E70+E45+E19)/5</f>
        <v>16.649999999999999</v>
      </c>
      <c r="F130" s="27">
        <f>(F113+F92+F70+F45+F19)/5</f>
        <v>67.037999999999997</v>
      </c>
      <c r="G130" s="76">
        <f>(G113+G92+G70+G45+G19)/5</f>
        <v>485.25599999999997</v>
      </c>
      <c r="H130" s="78"/>
      <c r="I130" s="27">
        <f>(I113+I92+I70+I45+I19)/5</f>
        <v>23.318000000000005</v>
      </c>
      <c r="J130" s="27">
        <f>(J113+J92+J70+J45+J19)/5</f>
        <v>20.113999999999997</v>
      </c>
      <c r="K130" s="27">
        <f>(K113+K92+K70+K45+K19)/5</f>
        <v>76.275999999999996</v>
      </c>
      <c r="L130" s="79">
        <f>(L113+L92+L70+L45+L19)/5</f>
        <v>570.69600000000003</v>
      </c>
    </row>
    <row r="131" spans="1:12" x14ac:dyDescent="0.25">
      <c r="A131" s="64"/>
      <c r="B131" s="21" t="s">
        <v>135</v>
      </c>
      <c r="C131" s="30"/>
      <c r="D131" s="27">
        <f>(D122+D102+D79+D54+D28)/5</f>
        <v>28.058000000000003</v>
      </c>
      <c r="E131" s="27">
        <f>(E122+E102+E79+E54+E28)/5</f>
        <v>34.39</v>
      </c>
      <c r="F131" s="27">
        <f>(F122+F102+F79+F54+F28)/5</f>
        <v>91.828000000000003</v>
      </c>
      <c r="G131" s="76">
        <f>(G122+G102+G79+G54+G28)/5</f>
        <v>768.06000000000006</v>
      </c>
      <c r="H131" s="78"/>
      <c r="I131" s="27">
        <f>(I122+I102+I79+I54+I28)/5</f>
        <v>33.783999999999999</v>
      </c>
      <c r="J131" s="27">
        <f>(J122+J102+J79+J54+J28)/5</f>
        <v>40.578000000000003</v>
      </c>
      <c r="K131" s="27">
        <f>(K122+K102+K79+K54+K28)/5</f>
        <v>107.68800000000002</v>
      </c>
      <c r="L131" s="79">
        <f>(L122+L102+L79+L54+L28)/5</f>
        <v>905.25</v>
      </c>
    </row>
    <row r="132" spans="1:12" x14ac:dyDescent="0.25">
      <c r="A132" s="64"/>
      <c r="B132" s="21" t="s">
        <v>82</v>
      </c>
      <c r="C132" s="30"/>
      <c r="D132" s="27">
        <f t="shared" ref="D132:G133" si="25">(D127+D106+D83+D58+D34)/5</f>
        <v>9.35</v>
      </c>
      <c r="E132" s="27">
        <f t="shared" si="25"/>
        <v>8.2319999999999993</v>
      </c>
      <c r="F132" s="27">
        <f t="shared" si="25"/>
        <v>53.534000000000006</v>
      </c>
      <c r="G132" s="76">
        <f t="shared" si="25"/>
        <v>317.80399999999997</v>
      </c>
      <c r="H132" s="78"/>
      <c r="I132" s="27">
        <f t="shared" ref="I132:L133" si="26">(I127+I106+I83+I58+I34)/5</f>
        <v>9.9240000000000013</v>
      </c>
      <c r="J132" s="27">
        <f t="shared" si="26"/>
        <v>8.6039999999999992</v>
      </c>
      <c r="K132" s="27">
        <f t="shared" si="26"/>
        <v>58.263999999999996</v>
      </c>
      <c r="L132" s="79">
        <f t="shared" si="26"/>
        <v>346.904</v>
      </c>
    </row>
    <row r="133" spans="1:12" ht="24" x14ac:dyDescent="0.25">
      <c r="A133" s="64"/>
      <c r="B133" s="20" t="s">
        <v>138</v>
      </c>
      <c r="C133" s="30"/>
      <c r="D133" s="27">
        <f t="shared" si="25"/>
        <v>56.643999999999991</v>
      </c>
      <c r="E133" s="27">
        <f t="shared" si="25"/>
        <v>59.272000000000006</v>
      </c>
      <c r="F133" s="27">
        <f t="shared" si="25"/>
        <v>212.4</v>
      </c>
      <c r="G133" s="76">
        <f t="shared" si="25"/>
        <v>1571.1200000000001</v>
      </c>
      <c r="H133" s="78"/>
      <c r="I133" s="27">
        <f t="shared" si="26"/>
        <v>67.025999999999996</v>
      </c>
      <c r="J133" s="27">
        <f t="shared" si="26"/>
        <v>69.295999999999992</v>
      </c>
      <c r="K133" s="27">
        <f t="shared" si="26"/>
        <v>242.22800000000001</v>
      </c>
      <c r="L133" s="79">
        <f t="shared" si="26"/>
        <v>1822.85</v>
      </c>
    </row>
    <row r="134" spans="1:12" x14ac:dyDescent="0.25">
      <c r="A134" s="64"/>
      <c r="B134" s="36"/>
      <c r="C134" s="30"/>
      <c r="D134" s="26"/>
      <c r="E134" s="26"/>
      <c r="F134" s="26"/>
      <c r="G134" s="71"/>
      <c r="H134" s="57"/>
      <c r="I134" s="26"/>
      <c r="J134" s="26"/>
      <c r="K134" s="26"/>
      <c r="L134" s="73"/>
    </row>
    <row r="135" spans="1:12" ht="18.75" x14ac:dyDescent="0.25">
      <c r="A135" s="91" t="s">
        <v>33</v>
      </c>
      <c r="B135" s="92"/>
      <c r="C135" s="30"/>
      <c r="D135" s="23"/>
      <c r="E135" s="23"/>
      <c r="F135" s="23"/>
      <c r="G135" s="56"/>
      <c r="H135" s="57"/>
      <c r="I135" s="25"/>
      <c r="J135" s="25"/>
      <c r="K135" s="25"/>
      <c r="L135" s="58"/>
    </row>
    <row r="136" spans="1:12" x14ac:dyDescent="0.25">
      <c r="A136" s="63" t="s">
        <v>6</v>
      </c>
      <c r="B136" s="32"/>
      <c r="C136" s="30"/>
      <c r="D136" s="23"/>
      <c r="E136" s="23"/>
      <c r="F136" s="23"/>
      <c r="G136" s="56"/>
      <c r="H136" s="57"/>
      <c r="I136" s="25"/>
      <c r="J136" s="25"/>
      <c r="K136" s="25"/>
      <c r="L136" s="58"/>
    </row>
    <row r="137" spans="1:12" ht="26.25" x14ac:dyDescent="0.25">
      <c r="A137" s="61" t="s">
        <v>201</v>
      </c>
      <c r="B137" s="33" t="s">
        <v>76</v>
      </c>
      <c r="C137" s="30" t="s">
        <v>54</v>
      </c>
      <c r="D137" s="9">
        <v>7.6</v>
      </c>
      <c r="E137" s="9">
        <v>10.8</v>
      </c>
      <c r="F137" s="9">
        <v>9.6</v>
      </c>
      <c r="G137" s="56">
        <v>166</v>
      </c>
      <c r="H137" s="57" t="s">
        <v>54</v>
      </c>
      <c r="I137" s="25">
        <v>7.6</v>
      </c>
      <c r="J137" s="25">
        <v>10.8</v>
      </c>
      <c r="K137" s="25">
        <v>9.6</v>
      </c>
      <c r="L137" s="58">
        <v>166</v>
      </c>
    </row>
    <row r="138" spans="1:12" x14ac:dyDescent="0.25">
      <c r="A138" s="61" t="s">
        <v>104</v>
      </c>
      <c r="B138" s="33" t="s">
        <v>16</v>
      </c>
      <c r="C138" s="30">
        <v>130</v>
      </c>
      <c r="D138" s="9">
        <v>3.51</v>
      </c>
      <c r="E138" s="9">
        <v>4.03</v>
      </c>
      <c r="F138" s="9">
        <v>20.28</v>
      </c>
      <c r="G138" s="56">
        <v>131.30000000000001</v>
      </c>
      <c r="H138" s="57">
        <v>150</v>
      </c>
      <c r="I138" s="25">
        <v>4.05</v>
      </c>
      <c r="J138" s="25">
        <v>4.6500000000000004</v>
      </c>
      <c r="K138" s="25">
        <v>23.4</v>
      </c>
      <c r="L138" s="58">
        <v>151.5</v>
      </c>
    </row>
    <row r="139" spans="1:12" x14ac:dyDescent="0.25">
      <c r="A139" s="61" t="s">
        <v>108</v>
      </c>
      <c r="B139" s="33" t="s">
        <v>21</v>
      </c>
      <c r="C139" s="30">
        <v>180</v>
      </c>
      <c r="D139" s="9">
        <v>1.26</v>
      </c>
      <c r="E139" s="9">
        <v>0.9</v>
      </c>
      <c r="F139" s="9">
        <v>14.4</v>
      </c>
      <c r="G139" s="56">
        <v>70.2</v>
      </c>
      <c r="H139" s="57">
        <v>180</v>
      </c>
      <c r="I139" s="25">
        <v>1.26</v>
      </c>
      <c r="J139" s="25">
        <v>0.9</v>
      </c>
      <c r="K139" s="25">
        <v>14.4</v>
      </c>
      <c r="L139" s="58">
        <v>70.2</v>
      </c>
    </row>
    <row r="140" spans="1:12" x14ac:dyDescent="0.25">
      <c r="A140" s="61" t="s">
        <v>106</v>
      </c>
      <c r="B140" s="37" t="s">
        <v>18</v>
      </c>
      <c r="C140" s="30"/>
      <c r="D140" s="25"/>
      <c r="E140" s="25"/>
      <c r="F140" s="25"/>
      <c r="G140" s="56"/>
      <c r="H140" s="57">
        <v>30</v>
      </c>
      <c r="I140" s="25">
        <v>7.8</v>
      </c>
      <c r="J140" s="25">
        <v>7.95</v>
      </c>
      <c r="K140" s="25">
        <v>0</v>
      </c>
      <c r="L140" s="58">
        <v>105</v>
      </c>
    </row>
    <row r="141" spans="1:12" x14ac:dyDescent="0.25">
      <c r="A141" s="61" t="s">
        <v>84</v>
      </c>
      <c r="B141" s="33" t="s">
        <v>96</v>
      </c>
      <c r="C141" s="30">
        <v>33</v>
      </c>
      <c r="D141" s="23">
        <v>1.65</v>
      </c>
      <c r="E141" s="23">
        <v>10.23</v>
      </c>
      <c r="F141" s="23">
        <v>19.47</v>
      </c>
      <c r="G141" s="56">
        <v>178.2</v>
      </c>
      <c r="H141" s="57">
        <v>33</v>
      </c>
      <c r="I141" s="25">
        <v>1.65</v>
      </c>
      <c r="J141" s="25">
        <v>10.23</v>
      </c>
      <c r="K141" s="25">
        <v>19.47</v>
      </c>
      <c r="L141" s="58">
        <v>178.2</v>
      </c>
    </row>
    <row r="142" spans="1:12" x14ac:dyDescent="0.25">
      <c r="A142" s="62"/>
      <c r="B142" s="35" t="s">
        <v>7</v>
      </c>
      <c r="C142" s="30"/>
      <c r="D142" s="24">
        <f>SUM(D137:D141)</f>
        <v>14.02</v>
      </c>
      <c r="E142" s="26">
        <f t="shared" ref="E142:L142" si="27">SUM(E137:E141)</f>
        <v>25.96</v>
      </c>
      <c r="F142" s="26">
        <f t="shared" si="27"/>
        <v>63.75</v>
      </c>
      <c r="G142" s="71">
        <f t="shared" si="27"/>
        <v>545.70000000000005</v>
      </c>
      <c r="H142" s="72"/>
      <c r="I142" s="26">
        <f t="shared" si="27"/>
        <v>22.359999999999996</v>
      </c>
      <c r="J142" s="26">
        <f t="shared" si="27"/>
        <v>34.53</v>
      </c>
      <c r="K142" s="26">
        <f t="shared" si="27"/>
        <v>66.87</v>
      </c>
      <c r="L142" s="73">
        <f t="shared" si="27"/>
        <v>670.9</v>
      </c>
    </row>
    <row r="143" spans="1:12" x14ac:dyDescent="0.25">
      <c r="A143" s="63" t="s">
        <v>8</v>
      </c>
      <c r="B143" s="32"/>
      <c r="C143" s="30"/>
      <c r="D143" s="23"/>
      <c r="E143" s="23"/>
      <c r="F143" s="23"/>
      <c r="G143" s="56"/>
      <c r="H143" s="57"/>
      <c r="I143" s="25"/>
      <c r="J143" s="25"/>
      <c r="K143" s="25"/>
      <c r="L143" s="58"/>
    </row>
    <row r="144" spans="1:12" x14ac:dyDescent="0.25">
      <c r="A144" s="61" t="s">
        <v>162</v>
      </c>
      <c r="B144" s="33" t="s">
        <v>148</v>
      </c>
      <c r="C144" s="30">
        <v>80</v>
      </c>
      <c r="D144" s="23">
        <v>1.92</v>
      </c>
      <c r="E144" s="23">
        <v>4.08</v>
      </c>
      <c r="F144" s="23">
        <v>9.0399999999999991</v>
      </c>
      <c r="G144" s="56">
        <v>80.8</v>
      </c>
      <c r="H144" s="57">
        <v>100</v>
      </c>
      <c r="I144" s="25">
        <v>2.4</v>
      </c>
      <c r="J144" s="25">
        <v>5.0999999999999996</v>
      </c>
      <c r="K144" s="25">
        <v>11.3</v>
      </c>
      <c r="L144" s="58">
        <v>101</v>
      </c>
    </row>
    <row r="145" spans="1:12" ht="26.25" x14ac:dyDescent="0.25">
      <c r="A145" s="61" t="s">
        <v>125</v>
      </c>
      <c r="B145" s="33" t="s">
        <v>197</v>
      </c>
      <c r="C145" s="30" t="s">
        <v>19</v>
      </c>
      <c r="D145" s="23">
        <v>2.14</v>
      </c>
      <c r="E145" s="23">
        <v>5</v>
      </c>
      <c r="F145" s="23">
        <v>15.41</v>
      </c>
      <c r="G145" s="56">
        <v>125.3</v>
      </c>
      <c r="H145" s="57" t="s">
        <v>19</v>
      </c>
      <c r="I145" s="25">
        <v>2.14</v>
      </c>
      <c r="J145" s="25">
        <v>5</v>
      </c>
      <c r="K145" s="25">
        <v>15.41</v>
      </c>
      <c r="L145" s="58">
        <v>125.3</v>
      </c>
    </row>
    <row r="146" spans="1:12" x14ac:dyDescent="0.25">
      <c r="A146" s="61" t="s">
        <v>60</v>
      </c>
      <c r="B146" s="33" t="s">
        <v>26</v>
      </c>
      <c r="C146" s="30">
        <v>50</v>
      </c>
      <c r="D146" s="9">
        <v>5.75</v>
      </c>
      <c r="E146" s="9">
        <v>8.35</v>
      </c>
      <c r="F146" s="9">
        <v>0.75</v>
      </c>
      <c r="G146" s="56">
        <v>101</v>
      </c>
      <c r="H146" s="57">
        <v>90</v>
      </c>
      <c r="I146" s="25">
        <v>10.35</v>
      </c>
      <c r="J146" s="25">
        <v>15.03</v>
      </c>
      <c r="K146" s="25">
        <v>1.35</v>
      </c>
      <c r="L146" s="58">
        <v>181.8</v>
      </c>
    </row>
    <row r="147" spans="1:12" ht="26.25" x14ac:dyDescent="0.25">
      <c r="A147" s="61" t="s">
        <v>118</v>
      </c>
      <c r="B147" s="33" t="s">
        <v>93</v>
      </c>
      <c r="C147" s="30">
        <v>130</v>
      </c>
      <c r="D147" s="9">
        <v>3.51</v>
      </c>
      <c r="E147" s="9">
        <v>12.35</v>
      </c>
      <c r="F147" s="9">
        <v>27.3</v>
      </c>
      <c r="G147" s="56">
        <v>124.5</v>
      </c>
      <c r="H147" s="57">
        <v>150</v>
      </c>
      <c r="I147" s="25">
        <v>4.05</v>
      </c>
      <c r="J147" s="25">
        <v>14.25</v>
      </c>
      <c r="K147" s="25">
        <v>31.5</v>
      </c>
      <c r="L147" s="58">
        <v>144</v>
      </c>
    </row>
    <row r="148" spans="1:12" x14ac:dyDescent="0.25">
      <c r="A148" s="61" t="s">
        <v>107</v>
      </c>
      <c r="B148" s="33" t="s">
        <v>140</v>
      </c>
      <c r="C148" s="30">
        <v>180</v>
      </c>
      <c r="D148" s="9">
        <v>0.54</v>
      </c>
      <c r="E148" s="9">
        <v>0</v>
      </c>
      <c r="F148" s="9">
        <v>22.68</v>
      </c>
      <c r="G148" s="56">
        <v>90</v>
      </c>
      <c r="H148" s="57">
        <v>180</v>
      </c>
      <c r="I148" s="25">
        <v>0.54</v>
      </c>
      <c r="J148" s="25">
        <v>0</v>
      </c>
      <c r="K148" s="25">
        <v>22.68</v>
      </c>
      <c r="L148" s="58">
        <v>90</v>
      </c>
    </row>
    <row r="149" spans="1:12" x14ac:dyDescent="0.25">
      <c r="A149" s="61" t="s">
        <v>84</v>
      </c>
      <c r="B149" s="33" t="s">
        <v>86</v>
      </c>
      <c r="C149" s="30">
        <v>30</v>
      </c>
      <c r="D149" s="23">
        <v>2.31</v>
      </c>
      <c r="E149" s="23">
        <v>0.9</v>
      </c>
      <c r="F149" s="23">
        <v>14.94</v>
      </c>
      <c r="G149" s="56">
        <v>78.599999999999994</v>
      </c>
      <c r="H149" s="57">
        <v>40</v>
      </c>
      <c r="I149" s="25">
        <v>3.08</v>
      </c>
      <c r="J149" s="25">
        <v>1.2</v>
      </c>
      <c r="K149" s="25">
        <v>19.920000000000002</v>
      </c>
      <c r="L149" s="58">
        <v>104.8</v>
      </c>
    </row>
    <row r="150" spans="1:12" x14ac:dyDescent="0.25">
      <c r="A150" s="61" t="s">
        <v>84</v>
      </c>
      <c r="B150" s="33" t="s">
        <v>62</v>
      </c>
      <c r="C150" s="30">
        <v>30</v>
      </c>
      <c r="D150" s="23">
        <v>2.1</v>
      </c>
      <c r="E150" s="23">
        <v>0.38</v>
      </c>
      <c r="F150" s="23">
        <v>12.75</v>
      </c>
      <c r="G150" s="56">
        <v>64.2</v>
      </c>
      <c r="H150" s="57">
        <v>40</v>
      </c>
      <c r="I150" s="25">
        <v>2.8</v>
      </c>
      <c r="J150" s="25">
        <v>0.5</v>
      </c>
      <c r="K150" s="25">
        <v>17</v>
      </c>
      <c r="L150" s="58">
        <v>85.6</v>
      </c>
    </row>
    <row r="151" spans="1:12" x14ac:dyDescent="0.25">
      <c r="A151" s="61" t="s">
        <v>84</v>
      </c>
      <c r="B151" s="33" t="s">
        <v>43</v>
      </c>
      <c r="C151" s="30">
        <v>100</v>
      </c>
      <c r="D151" s="23">
        <v>6</v>
      </c>
      <c r="E151" s="23">
        <v>6</v>
      </c>
      <c r="F151" s="23">
        <v>14</v>
      </c>
      <c r="G151" s="56">
        <v>100</v>
      </c>
      <c r="H151" s="57">
        <v>100</v>
      </c>
      <c r="I151" s="25">
        <v>6</v>
      </c>
      <c r="J151" s="25">
        <v>6</v>
      </c>
      <c r="K151" s="25">
        <v>14</v>
      </c>
      <c r="L151" s="58">
        <v>100</v>
      </c>
    </row>
    <row r="152" spans="1:12" x14ac:dyDescent="0.25">
      <c r="A152" s="62"/>
      <c r="B152" s="35" t="s">
        <v>7</v>
      </c>
      <c r="C152" s="30"/>
      <c r="D152" s="24">
        <f>SUM(D144:D151)</f>
        <v>24.27</v>
      </c>
      <c r="E152" s="26">
        <f>SUM(E144:E151)</f>
        <v>37.06</v>
      </c>
      <c r="F152" s="26">
        <f>SUM(F144:F151)</f>
        <v>116.87</v>
      </c>
      <c r="G152" s="71">
        <f>SUM(G144:G151)</f>
        <v>764.40000000000009</v>
      </c>
      <c r="H152" s="72"/>
      <c r="I152" s="26">
        <f>SUM(I144:I151)</f>
        <v>31.360000000000003</v>
      </c>
      <c r="J152" s="26">
        <f>SUM(J144:J151)</f>
        <v>47.08</v>
      </c>
      <c r="K152" s="26">
        <f>SUM(K144:K151)</f>
        <v>133.16000000000003</v>
      </c>
      <c r="L152" s="73">
        <f>SUM(L144:L151)</f>
        <v>932.5</v>
      </c>
    </row>
    <row r="153" spans="1:12" x14ac:dyDescent="0.25">
      <c r="A153" s="63" t="s">
        <v>11</v>
      </c>
      <c r="B153" s="32"/>
      <c r="C153" s="30"/>
      <c r="D153" s="23"/>
      <c r="E153" s="23"/>
      <c r="F153" s="23"/>
      <c r="G153" s="56"/>
      <c r="H153" s="57"/>
      <c r="I153" s="25"/>
      <c r="J153" s="25"/>
      <c r="K153" s="25"/>
      <c r="L153" s="58"/>
    </row>
    <row r="154" spans="1:12" x14ac:dyDescent="0.25">
      <c r="A154" s="61" t="s">
        <v>119</v>
      </c>
      <c r="B154" s="33" t="s">
        <v>55</v>
      </c>
      <c r="C154" s="30">
        <v>45</v>
      </c>
      <c r="D154" s="9">
        <v>7.1</v>
      </c>
      <c r="E154" s="9">
        <v>9.1999999999999993</v>
      </c>
      <c r="F154" s="9">
        <v>8.8000000000000007</v>
      </c>
      <c r="G154" s="56">
        <v>146</v>
      </c>
      <c r="H154" s="57">
        <v>45</v>
      </c>
      <c r="I154" s="25">
        <v>7.1</v>
      </c>
      <c r="J154" s="25">
        <v>9.1999999999999993</v>
      </c>
      <c r="K154" s="25">
        <v>8.8000000000000007</v>
      </c>
      <c r="L154" s="58">
        <v>146</v>
      </c>
    </row>
    <row r="155" spans="1:12" x14ac:dyDescent="0.25">
      <c r="A155" s="61" t="s">
        <v>63</v>
      </c>
      <c r="B155" s="33" t="s">
        <v>31</v>
      </c>
      <c r="C155" s="30">
        <v>200</v>
      </c>
      <c r="D155" s="9">
        <v>1.5</v>
      </c>
      <c r="E155" s="9">
        <v>1.4</v>
      </c>
      <c r="F155" s="9">
        <v>17.2</v>
      </c>
      <c r="G155" s="56">
        <v>84</v>
      </c>
      <c r="H155" s="57">
        <v>200</v>
      </c>
      <c r="I155" s="25">
        <v>1.5</v>
      </c>
      <c r="J155" s="25">
        <v>1.4</v>
      </c>
      <c r="K155" s="25">
        <v>17.2</v>
      </c>
      <c r="L155" s="58">
        <v>84</v>
      </c>
    </row>
    <row r="156" spans="1:12" x14ac:dyDescent="0.25">
      <c r="A156" s="61" t="s">
        <v>61</v>
      </c>
      <c r="B156" s="33" t="s">
        <v>85</v>
      </c>
      <c r="C156" s="30">
        <v>150</v>
      </c>
      <c r="D156" s="9">
        <v>0.45</v>
      </c>
      <c r="E156" s="9">
        <v>0</v>
      </c>
      <c r="F156" s="9">
        <v>14.25</v>
      </c>
      <c r="G156" s="56">
        <v>67.5</v>
      </c>
      <c r="H156" s="57">
        <v>200</v>
      </c>
      <c r="I156" s="25">
        <v>0.45</v>
      </c>
      <c r="J156" s="25">
        <v>0</v>
      </c>
      <c r="K156" s="25">
        <v>14.25</v>
      </c>
      <c r="L156" s="58">
        <v>67.5</v>
      </c>
    </row>
    <row r="157" spans="1:12" x14ac:dyDescent="0.25">
      <c r="A157" s="62"/>
      <c r="B157" s="35" t="s">
        <v>7</v>
      </c>
      <c r="C157" s="30"/>
      <c r="D157" s="24">
        <f>SUM(D154:D156)</f>
        <v>9.0499999999999989</v>
      </c>
      <c r="E157" s="26">
        <f t="shared" ref="E157:L157" si="28">SUM(E154:E156)</f>
        <v>10.6</v>
      </c>
      <c r="F157" s="26">
        <f t="shared" si="28"/>
        <v>40.25</v>
      </c>
      <c r="G157" s="71">
        <f t="shared" si="28"/>
        <v>297.5</v>
      </c>
      <c r="H157" s="72">
        <f t="shared" si="28"/>
        <v>445</v>
      </c>
      <c r="I157" s="26">
        <f t="shared" si="28"/>
        <v>9.0499999999999989</v>
      </c>
      <c r="J157" s="26">
        <f t="shared" si="28"/>
        <v>10.6</v>
      </c>
      <c r="K157" s="26">
        <f t="shared" si="28"/>
        <v>40.25</v>
      </c>
      <c r="L157" s="73">
        <f t="shared" si="28"/>
        <v>297.5</v>
      </c>
    </row>
    <row r="158" spans="1:12" x14ac:dyDescent="0.25">
      <c r="A158" s="62"/>
      <c r="B158" s="35" t="s">
        <v>14</v>
      </c>
      <c r="C158" s="30"/>
      <c r="D158" s="24">
        <f>D157+D152+D142</f>
        <v>47.34</v>
      </c>
      <c r="E158" s="26">
        <f t="shared" ref="E158:L158" si="29">E157+E152+E142</f>
        <v>73.62</v>
      </c>
      <c r="F158" s="26">
        <f t="shared" si="29"/>
        <v>220.87</v>
      </c>
      <c r="G158" s="71">
        <f t="shared" si="29"/>
        <v>1607.6000000000001</v>
      </c>
      <c r="H158" s="72"/>
      <c r="I158" s="26">
        <f t="shared" si="29"/>
        <v>62.769999999999996</v>
      </c>
      <c r="J158" s="26">
        <f t="shared" si="29"/>
        <v>92.210000000000008</v>
      </c>
      <c r="K158" s="26">
        <f t="shared" si="29"/>
        <v>240.28000000000003</v>
      </c>
      <c r="L158" s="73">
        <f t="shared" si="29"/>
        <v>1900.9</v>
      </c>
    </row>
    <row r="159" spans="1:12" ht="18.75" x14ac:dyDescent="0.25">
      <c r="A159" s="91" t="s">
        <v>34</v>
      </c>
      <c r="B159" s="92"/>
      <c r="C159" s="30"/>
      <c r="D159" s="23"/>
      <c r="E159" s="23"/>
      <c r="F159" s="23"/>
      <c r="G159" s="56"/>
      <c r="H159" s="57"/>
      <c r="I159" s="25"/>
      <c r="J159" s="25"/>
      <c r="K159" s="25"/>
      <c r="L159" s="58"/>
    </row>
    <row r="160" spans="1:12" x14ac:dyDescent="0.25">
      <c r="A160" s="63" t="s">
        <v>6</v>
      </c>
      <c r="B160" s="32"/>
      <c r="C160" s="30"/>
      <c r="D160" s="23"/>
      <c r="E160" s="23"/>
      <c r="F160" s="23"/>
      <c r="G160" s="56"/>
      <c r="H160" s="57"/>
      <c r="I160" s="25"/>
      <c r="J160" s="25"/>
      <c r="K160" s="25"/>
      <c r="L160" s="58"/>
    </row>
    <row r="161" spans="1:12" x14ac:dyDescent="0.25">
      <c r="A161" s="61" t="s">
        <v>120</v>
      </c>
      <c r="B161" s="33" t="s">
        <v>92</v>
      </c>
      <c r="C161" s="30">
        <v>60</v>
      </c>
      <c r="D161" s="9">
        <v>7.44</v>
      </c>
      <c r="E161" s="9">
        <v>4.4400000000000004</v>
      </c>
      <c r="F161" s="9">
        <v>4.74</v>
      </c>
      <c r="G161" s="56">
        <v>89.58</v>
      </c>
      <c r="H161" s="57">
        <v>60</v>
      </c>
      <c r="I161" s="25">
        <v>7.44</v>
      </c>
      <c r="J161" s="25">
        <v>4.4400000000000004</v>
      </c>
      <c r="K161" s="25">
        <v>4.74</v>
      </c>
      <c r="L161" s="58">
        <v>89.58</v>
      </c>
    </row>
    <row r="162" spans="1:12" x14ac:dyDescent="0.25">
      <c r="A162" s="67" t="s">
        <v>171</v>
      </c>
      <c r="B162" s="68" t="s">
        <v>195</v>
      </c>
      <c r="C162" s="31">
        <v>130</v>
      </c>
      <c r="D162" s="25">
        <v>2.99</v>
      </c>
      <c r="E162" s="25">
        <v>3.64</v>
      </c>
      <c r="F162" s="25">
        <v>31.46</v>
      </c>
      <c r="G162" s="56">
        <v>170.3</v>
      </c>
      <c r="H162" s="57">
        <v>150</v>
      </c>
      <c r="I162" s="25">
        <v>3.45</v>
      </c>
      <c r="J162" s="25">
        <v>4.2</v>
      </c>
      <c r="K162" s="25">
        <v>36.299999999999997</v>
      </c>
      <c r="L162" s="58">
        <v>196.5</v>
      </c>
    </row>
    <row r="163" spans="1:12" x14ac:dyDescent="0.25">
      <c r="A163" s="61" t="s">
        <v>84</v>
      </c>
      <c r="B163" s="33" t="s">
        <v>51</v>
      </c>
      <c r="C163" s="30">
        <v>200</v>
      </c>
      <c r="D163" s="23">
        <v>1</v>
      </c>
      <c r="E163" s="23">
        <v>0</v>
      </c>
      <c r="F163" s="23">
        <v>23.4</v>
      </c>
      <c r="G163" s="56">
        <v>97</v>
      </c>
      <c r="H163" s="57">
        <v>200</v>
      </c>
      <c r="I163" s="25">
        <v>1</v>
      </c>
      <c r="J163" s="25">
        <v>0</v>
      </c>
      <c r="K163" s="25">
        <v>23.4</v>
      </c>
      <c r="L163" s="58">
        <v>97</v>
      </c>
    </row>
    <row r="164" spans="1:12" x14ac:dyDescent="0.25">
      <c r="A164" s="61" t="s">
        <v>84</v>
      </c>
      <c r="B164" s="33" t="s">
        <v>86</v>
      </c>
      <c r="C164" s="30">
        <v>20</v>
      </c>
      <c r="D164" s="23">
        <v>1.54</v>
      </c>
      <c r="E164" s="23">
        <v>0.6</v>
      </c>
      <c r="F164" s="23">
        <v>9.9600000000000009</v>
      </c>
      <c r="G164" s="56">
        <v>52.4</v>
      </c>
      <c r="H164" s="57">
        <v>30</v>
      </c>
      <c r="I164" s="25">
        <v>2.31</v>
      </c>
      <c r="J164" s="25">
        <v>0.9</v>
      </c>
      <c r="K164" s="25">
        <v>14.94</v>
      </c>
      <c r="L164" s="58">
        <v>78.599999999999994</v>
      </c>
    </row>
    <row r="165" spans="1:12" x14ac:dyDescent="0.25">
      <c r="A165" s="61" t="s">
        <v>84</v>
      </c>
      <c r="B165" s="33" t="s">
        <v>62</v>
      </c>
      <c r="C165" s="30">
        <v>20</v>
      </c>
      <c r="D165" s="23">
        <v>1.4</v>
      </c>
      <c r="E165" s="23">
        <v>0.25</v>
      </c>
      <c r="F165" s="23">
        <v>8.5</v>
      </c>
      <c r="G165" s="56">
        <v>42.8</v>
      </c>
      <c r="H165" s="57">
        <v>40</v>
      </c>
      <c r="I165" s="25">
        <v>2.8</v>
      </c>
      <c r="J165" s="25">
        <v>0.5</v>
      </c>
      <c r="K165" s="25">
        <v>17</v>
      </c>
      <c r="L165" s="58">
        <v>85.6</v>
      </c>
    </row>
    <row r="166" spans="1:12" x14ac:dyDescent="0.25">
      <c r="A166" s="62"/>
      <c r="B166" s="35" t="s">
        <v>7</v>
      </c>
      <c r="C166" s="30"/>
      <c r="D166" s="24">
        <f>SUM(D161:D165)</f>
        <v>14.37</v>
      </c>
      <c r="E166" s="26">
        <f>SUM(E161:E165)</f>
        <v>8.93</v>
      </c>
      <c r="F166" s="26">
        <f>SUM(F161:F165)</f>
        <v>78.06</v>
      </c>
      <c r="G166" s="71">
        <f>SUM(G161:G165)</f>
        <v>452.08</v>
      </c>
      <c r="H166" s="72"/>
      <c r="I166" s="26">
        <f>SUM(I161:I165)</f>
        <v>17</v>
      </c>
      <c r="J166" s="26">
        <f>SUM(J161:J165)</f>
        <v>10.040000000000001</v>
      </c>
      <c r="K166" s="26">
        <f>SUM(K161:K165)</f>
        <v>96.38</v>
      </c>
      <c r="L166" s="73">
        <f>SUM(L161:L165)</f>
        <v>547.28</v>
      </c>
    </row>
    <row r="167" spans="1:12" x14ac:dyDescent="0.25">
      <c r="A167" s="63" t="s">
        <v>8</v>
      </c>
      <c r="B167" s="32"/>
      <c r="C167" s="30"/>
      <c r="D167" s="23"/>
      <c r="E167" s="23"/>
      <c r="F167" s="23"/>
      <c r="G167" s="56"/>
      <c r="H167" s="57"/>
      <c r="I167" s="25"/>
      <c r="J167" s="25"/>
      <c r="K167" s="25"/>
      <c r="L167" s="58"/>
    </row>
    <row r="168" spans="1:12" x14ac:dyDescent="0.25">
      <c r="A168" s="61" t="s">
        <v>121</v>
      </c>
      <c r="B168" s="33" t="s">
        <v>91</v>
      </c>
      <c r="C168" s="30">
        <v>45</v>
      </c>
      <c r="D168" s="9">
        <v>1.7</v>
      </c>
      <c r="E168" s="9">
        <v>5.6</v>
      </c>
      <c r="F168" s="9">
        <v>6.5</v>
      </c>
      <c r="G168" s="56">
        <v>83.1</v>
      </c>
      <c r="H168" s="57"/>
      <c r="I168" s="25"/>
      <c r="J168" s="25"/>
      <c r="K168" s="25"/>
      <c r="L168" s="58"/>
    </row>
    <row r="169" spans="1:12" x14ac:dyDescent="0.25">
      <c r="A169" s="61" t="s">
        <v>121</v>
      </c>
      <c r="B169" s="33" t="s">
        <v>155</v>
      </c>
      <c r="C169" s="30"/>
      <c r="D169" s="25"/>
      <c r="E169" s="25"/>
      <c r="F169" s="25"/>
      <c r="G169" s="56"/>
      <c r="H169" s="57">
        <v>50</v>
      </c>
      <c r="I169" s="25">
        <v>1.7</v>
      </c>
      <c r="J169" s="25">
        <v>5.6</v>
      </c>
      <c r="K169" s="25">
        <v>6.5</v>
      </c>
      <c r="L169" s="58">
        <v>83.1</v>
      </c>
    </row>
    <row r="170" spans="1:12" x14ac:dyDescent="0.25">
      <c r="A170" s="61" t="s">
        <v>149</v>
      </c>
      <c r="B170" s="33" t="s">
        <v>199</v>
      </c>
      <c r="C170" s="30" t="s">
        <v>19</v>
      </c>
      <c r="D170" s="9">
        <v>2.4</v>
      </c>
      <c r="E170" s="9">
        <v>5.9</v>
      </c>
      <c r="F170" s="9">
        <v>7.15</v>
      </c>
      <c r="G170" s="56">
        <v>100.3</v>
      </c>
      <c r="H170" s="57" t="s">
        <v>19</v>
      </c>
      <c r="I170" s="25">
        <v>2.4</v>
      </c>
      <c r="J170" s="25">
        <v>5.9</v>
      </c>
      <c r="K170" s="25">
        <v>7.15</v>
      </c>
      <c r="L170" s="58">
        <v>100.3</v>
      </c>
    </row>
    <row r="171" spans="1:12" x14ac:dyDescent="0.25">
      <c r="A171" s="67" t="s">
        <v>191</v>
      </c>
      <c r="B171" s="68" t="s">
        <v>192</v>
      </c>
      <c r="C171" s="31">
        <v>60</v>
      </c>
      <c r="D171" s="25">
        <v>13.8</v>
      </c>
      <c r="E171" s="25">
        <v>4.68</v>
      </c>
      <c r="F171" s="25">
        <v>3.6</v>
      </c>
      <c r="G171" s="56">
        <v>90</v>
      </c>
      <c r="H171" s="57">
        <v>90</v>
      </c>
      <c r="I171" s="25">
        <v>20.7</v>
      </c>
      <c r="J171" s="25">
        <v>7.02</v>
      </c>
      <c r="K171" s="25">
        <v>5.4</v>
      </c>
      <c r="L171" s="58">
        <v>134.30000000000001</v>
      </c>
    </row>
    <row r="172" spans="1:12" x14ac:dyDescent="0.25">
      <c r="A172" s="67" t="s">
        <v>198</v>
      </c>
      <c r="B172" s="68" t="s">
        <v>42</v>
      </c>
      <c r="C172" s="31">
        <v>130</v>
      </c>
      <c r="D172" s="25">
        <v>2.4700000000000002</v>
      </c>
      <c r="E172" s="25">
        <v>3.77</v>
      </c>
      <c r="F172" s="25">
        <v>19.37</v>
      </c>
      <c r="G172" s="56">
        <v>120.9</v>
      </c>
      <c r="H172" s="57">
        <v>150</v>
      </c>
      <c r="I172" s="25">
        <v>2.85</v>
      </c>
      <c r="J172" s="25">
        <v>4.3499999999999996</v>
      </c>
      <c r="K172" s="25">
        <v>22.35</v>
      </c>
      <c r="L172" s="58">
        <v>139.5</v>
      </c>
    </row>
    <row r="173" spans="1:12" x14ac:dyDescent="0.25">
      <c r="A173" s="61" t="s">
        <v>105</v>
      </c>
      <c r="B173" s="33" t="s">
        <v>139</v>
      </c>
      <c r="C173" s="30">
        <v>200</v>
      </c>
      <c r="D173" s="9">
        <v>0.16</v>
      </c>
      <c r="E173" s="9">
        <v>0.14000000000000001</v>
      </c>
      <c r="F173" s="9">
        <v>12.64</v>
      </c>
      <c r="G173" s="56">
        <v>52.46</v>
      </c>
      <c r="H173" s="57">
        <v>200</v>
      </c>
      <c r="I173" s="25">
        <v>0.16</v>
      </c>
      <c r="J173" s="25">
        <v>0.14000000000000001</v>
      </c>
      <c r="K173" s="25">
        <v>12.64</v>
      </c>
      <c r="L173" s="58">
        <v>52.46</v>
      </c>
    </row>
    <row r="174" spans="1:12" x14ac:dyDescent="0.25">
      <c r="A174" s="61" t="s">
        <v>84</v>
      </c>
      <c r="B174" s="33" t="s">
        <v>86</v>
      </c>
      <c r="C174" s="30">
        <v>30</v>
      </c>
      <c r="D174" s="23">
        <v>2.31</v>
      </c>
      <c r="E174" s="23">
        <v>0.9</v>
      </c>
      <c r="F174" s="23">
        <v>14.94</v>
      </c>
      <c r="G174" s="56">
        <v>78.599999999999994</v>
      </c>
      <c r="H174" s="57">
        <v>40</v>
      </c>
      <c r="I174" s="25">
        <v>3.08</v>
      </c>
      <c r="J174" s="25">
        <v>1.2</v>
      </c>
      <c r="K174" s="25">
        <v>19.920000000000002</v>
      </c>
      <c r="L174" s="58">
        <v>104.8</v>
      </c>
    </row>
    <row r="175" spans="1:12" x14ac:dyDescent="0.25">
      <c r="A175" s="61" t="s">
        <v>84</v>
      </c>
      <c r="B175" s="33" t="s">
        <v>62</v>
      </c>
      <c r="C175" s="30">
        <v>30</v>
      </c>
      <c r="D175" s="23">
        <v>2.1</v>
      </c>
      <c r="E175" s="23">
        <v>0.38</v>
      </c>
      <c r="F175" s="23">
        <v>12.75</v>
      </c>
      <c r="G175" s="56">
        <v>64.2</v>
      </c>
      <c r="H175" s="57">
        <v>40</v>
      </c>
      <c r="I175" s="25">
        <v>2.8</v>
      </c>
      <c r="J175" s="25">
        <v>0.5</v>
      </c>
      <c r="K175" s="25">
        <v>17</v>
      </c>
      <c r="L175" s="58">
        <v>85.6</v>
      </c>
    </row>
    <row r="176" spans="1:12" x14ac:dyDescent="0.25">
      <c r="A176" s="61" t="s">
        <v>61</v>
      </c>
      <c r="B176" s="33" t="s">
        <v>85</v>
      </c>
      <c r="C176" s="30">
        <v>150</v>
      </c>
      <c r="D176" s="23">
        <v>0.6</v>
      </c>
      <c r="E176" s="23">
        <v>0.6</v>
      </c>
      <c r="F176" s="23">
        <v>14.7</v>
      </c>
      <c r="G176" s="56">
        <v>67.5</v>
      </c>
      <c r="H176" s="57">
        <v>150</v>
      </c>
      <c r="I176" s="25">
        <v>0.6</v>
      </c>
      <c r="J176" s="25">
        <v>0.6</v>
      </c>
      <c r="K176" s="25">
        <v>14.7</v>
      </c>
      <c r="L176" s="58">
        <v>67.5</v>
      </c>
    </row>
    <row r="177" spans="1:12" x14ac:dyDescent="0.25">
      <c r="A177" s="62"/>
      <c r="B177" s="35" t="s">
        <v>7</v>
      </c>
      <c r="C177" s="30"/>
      <c r="D177" s="24">
        <f>SUM(D168:D176)</f>
        <v>25.54</v>
      </c>
      <c r="E177" s="26">
        <f t="shared" ref="E177:L177" si="30">SUM(E168:E176)</f>
        <v>21.97</v>
      </c>
      <c r="F177" s="26">
        <f t="shared" si="30"/>
        <v>91.65</v>
      </c>
      <c r="G177" s="71">
        <f t="shared" si="30"/>
        <v>657.06</v>
      </c>
      <c r="H177" s="72"/>
      <c r="I177" s="26">
        <f t="shared" si="30"/>
        <v>34.29</v>
      </c>
      <c r="J177" s="26">
        <f t="shared" si="30"/>
        <v>25.31</v>
      </c>
      <c r="K177" s="26">
        <f t="shared" si="30"/>
        <v>105.66000000000001</v>
      </c>
      <c r="L177" s="73">
        <f t="shared" si="30"/>
        <v>767.56</v>
      </c>
    </row>
    <row r="178" spans="1:12" x14ac:dyDescent="0.25">
      <c r="A178" s="63" t="s">
        <v>11</v>
      </c>
      <c r="B178" s="32"/>
      <c r="C178" s="30"/>
      <c r="D178" s="23"/>
      <c r="E178" s="23"/>
      <c r="F178" s="23"/>
      <c r="G178" s="56"/>
      <c r="H178" s="57"/>
      <c r="I178" s="25"/>
      <c r="J178" s="25"/>
      <c r="K178" s="25"/>
      <c r="L178" s="58"/>
    </row>
    <row r="179" spans="1:12" x14ac:dyDescent="0.25">
      <c r="A179" s="61" t="s">
        <v>103</v>
      </c>
      <c r="B179" s="33" t="s">
        <v>94</v>
      </c>
      <c r="C179" s="30">
        <v>200</v>
      </c>
      <c r="D179" s="9">
        <v>7.1</v>
      </c>
      <c r="E179" s="9">
        <v>9.1999999999999993</v>
      </c>
      <c r="F179" s="9">
        <v>8.8000000000000007</v>
      </c>
      <c r="G179" s="56">
        <v>146</v>
      </c>
      <c r="H179" s="57">
        <v>200</v>
      </c>
      <c r="I179" s="25">
        <v>7.1</v>
      </c>
      <c r="J179" s="25">
        <v>9.1999999999999993</v>
      </c>
      <c r="K179" s="25">
        <v>8.8000000000000007</v>
      </c>
      <c r="L179" s="58">
        <v>146</v>
      </c>
    </row>
    <row r="180" spans="1:12" x14ac:dyDescent="0.25">
      <c r="A180" s="61" t="s">
        <v>115</v>
      </c>
      <c r="B180" s="33" t="s">
        <v>95</v>
      </c>
      <c r="C180" s="30">
        <v>60</v>
      </c>
      <c r="D180" s="9">
        <v>1.5</v>
      </c>
      <c r="E180" s="9">
        <v>1.4</v>
      </c>
      <c r="F180" s="9">
        <v>17.2</v>
      </c>
      <c r="G180" s="56">
        <v>84</v>
      </c>
      <c r="H180" s="57">
        <v>60</v>
      </c>
      <c r="I180" s="25">
        <v>1.5</v>
      </c>
      <c r="J180" s="25">
        <v>1.4</v>
      </c>
      <c r="K180" s="25">
        <v>17.2</v>
      </c>
      <c r="L180" s="58">
        <v>84</v>
      </c>
    </row>
    <row r="181" spans="1:12" x14ac:dyDescent="0.25">
      <c r="A181" s="62"/>
      <c r="B181" s="35" t="s">
        <v>7</v>
      </c>
      <c r="C181" s="30"/>
      <c r="D181" s="24">
        <f t="shared" ref="D181:L181" si="31">SUM(D179:D180)</f>
        <v>8.6</v>
      </c>
      <c r="E181" s="26">
        <f t="shared" si="31"/>
        <v>10.6</v>
      </c>
      <c r="F181" s="26">
        <f t="shared" si="31"/>
        <v>26</v>
      </c>
      <c r="G181" s="71">
        <f t="shared" si="31"/>
        <v>230</v>
      </c>
      <c r="H181" s="72">
        <f t="shared" si="31"/>
        <v>260</v>
      </c>
      <c r="I181" s="26">
        <f t="shared" si="31"/>
        <v>8.6</v>
      </c>
      <c r="J181" s="26">
        <f t="shared" si="31"/>
        <v>10.6</v>
      </c>
      <c r="K181" s="26">
        <f t="shared" si="31"/>
        <v>26</v>
      </c>
      <c r="L181" s="73">
        <f t="shared" si="31"/>
        <v>230</v>
      </c>
    </row>
    <row r="182" spans="1:12" x14ac:dyDescent="0.25">
      <c r="A182" s="62"/>
      <c r="B182" s="35" t="s">
        <v>14</v>
      </c>
      <c r="C182" s="30"/>
      <c r="D182" s="24">
        <v>45.521999999999998</v>
      </c>
      <c r="E182" s="24">
        <v>54.518999999999998</v>
      </c>
      <c r="F182" s="24">
        <v>236.476</v>
      </c>
      <c r="G182" s="71">
        <v>1601.9380000000001</v>
      </c>
      <c r="H182" s="57"/>
      <c r="I182" s="26">
        <v>51.087000000000003</v>
      </c>
      <c r="J182" s="26">
        <v>69.195999999999998</v>
      </c>
      <c r="K182" s="26">
        <v>270.44900000000001</v>
      </c>
      <c r="L182" s="73">
        <v>1895.934</v>
      </c>
    </row>
    <row r="183" spans="1:12" ht="18.75" x14ac:dyDescent="0.25">
      <c r="A183" s="91" t="s">
        <v>38</v>
      </c>
      <c r="B183" s="92"/>
      <c r="C183" s="30"/>
      <c r="D183" s="23"/>
      <c r="E183" s="23"/>
      <c r="F183" s="23"/>
      <c r="G183" s="56"/>
      <c r="H183" s="57"/>
      <c r="I183" s="25"/>
      <c r="J183" s="25"/>
      <c r="K183" s="25"/>
      <c r="L183" s="58"/>
    </row>
    <row r="184" spans="1:12" x14ac:dyDescent="0.25">
      <c r="A184" s="63" t="s">
        <v>6</v>
      </c>
      <c r="B184" s="32"/>
      <c r="C184" s="30"/>
      <c r="D184" s="23"/>
      <c r="E184" s="23"/>
      <c r="F184" s="23"/>
      <c r="G184" s="56"/>
      <c r="H184" s="57"/>
      <c r="I184" s="25"/>
      <c r="J184" s="25"/>
      <c r="K184" s="25"/>
      <c r="L184" s="58"/>
    </row>
    <row r="185" spans="1:12" x14ac:dyDescent="0.25">
      <c r="A185" s="61" t="s">
        <v>122</v>
      </c>
      <c r="B185" s="33" t="s">
        <v>101</v>
      </c>
      <c r="C185" s="30">
        <v>50</v>
      </c>
      <c r="D185" s="9">
        <v>10.5</v>
      </c>
      <c r="E185" s="9">
        <v>5</v>
      </c>
      <c r="F185" s="9">
        <v>1.25</v>
      </c>
      <c r="G185" s="56">
        <v>90</v>
      </c>
      <c r="H185" s="57">
        <v>75</v>
      </c>
      <c r="I185" s="25">
        <v>15.75</v>
      </c>
      <c r="J185" s="25">
        <v>7.5</v>
      </c>
      <c r="K185" s="25">
        <v>1.88</v>
      </c>
      <c r="L185" s="58">
        <v>135</v>
      </c>
    </row>
    <row r="186" spans="1:12" x14ac:dyDescent="0.25">
      <c r="A186" s="61" t="s">
        <v>117</v>
      </c>
      <c r="B186" s="33" t="s">
        <v>20</v>
      </c>
      <c r="C186" s="30">
        <v>100</v>
      </c>
      <c r="D186" s="9">
        <v>2.1</v>
      </c>
      <c r="E186" s="9">
        <v>3.3</v>
      </c>
      <c r="F186" s="9">
        <v>13.4</v>
      </c>
      <c r="G186" s="56">
        <v>92</v>
      </c>
      <c r="H186" s="57">
        <v>130</v>
      </c>
      <c r="I186" s="25">
        <v>2.73</v>
      </c>
      <c r="J186" s="25">
        <v>4.29</v>
      </c>
      <c r="K186" s="25">
        <v>17.420000000000002</v>
      </c>
      <c r="L186" s="58">
        <v>119.6</v>
      </c>
    </row>
    <row r="187" spans="1:12" x14ac:dyDescent="0.25">
      <c r="A187" s="61" t="s">
        <v>73</v>
      </c>
      <c r="B187" s="33" t="s">
        <v>12</v>
      </c>
      <c r="C187" s="30" t="s">
        <v>13</v>
      </c>
      <c r="D187" s="23">
        <v>0.25</v>
      </c>
      <c r="E187" s="23">
        <v>0.05</v>
      </c>
      <c r="F187" s="23">
        <v>12</v>
      </c>
      <c r="G187" s="56">
        <v>51.5</v>
      </c>
      <c r="H187" s="57">
        <v>200</v>
      </c>
      <c r="I187" s="25">
        <v>0.25</v>
      </c>
      <c r="J187" s="25">
        <v>0.05</v>
      </c>
      <c r="K187" s="25">
        <v>12</v>
      </c>
      <c r="L187" s="58">
        <v>51.5</v>
      </c>
    </row>
    <row r="188" spans="1:12" x14ac:dyDescent="0.25">
      <c r="A188" s="67" t="s">
        <v>106</v>
      </c>
      <c r="B188" s="74" t="s">
        <v>18</v>
      </c>
      <c r="C188" s="57">
        <v>20</v>
      </c>
      <c r="D188" s="25">
        <v>5.2</v>
      </c>
      <c r="E188" s="25">
        <v>5.3</v>
      </c>
      <c r="F188" s="25">
        <v>0</v>
      </c>
      <c r="G188" s="56">
        <v>70</v>
      </c>
      <c r="H188" s="57">
        <v>20</v>
      </c>
      <c r="I188" s="25">
        <v>5.2</v>
      </c>
      <c r="J188" s="25">
        <v>5.3</v>
      </c>
      <c r="K188" s="25">
        <v>0</v>
      </c>
      <c r="L188" s="58">
        <v>70</v>
      </c>
    </row>
    <row r="189" spans="1:12" x14ac:dyDescent="0.25">
      <c r="A189" s="61" t="s">
        <v>84</v>
      </c>
      <c r="B189" s="33" t="s">
        <v>86</v>
      </c>
      <c r="C189" s="30">
        <v>20</v>
      </c>
      <c r="D189" s="23">
        <v>1.54</v>
      </c>
      <c r="E189" s="23">
        <v>0.6</v>
      </c>
      <c r="F189" s="23">
        <v>9.9600000000000009</v>
      </c>
      <c r="G189" s="56">
        <v>52.4</v>
      </c>
      <c r="H189" s="57">
        <v>30</v>
      </c>
      <c r="I189" s="25">
        <v>2.31</v>
      </c>
      <c r="J189" s="25">
        <v>0.9</v>
      </c>
      <c r="K189" s="25">
        <v>14.94</v>
      </c>
      <c r="L189" s="58">
        <v>78.599999999999994</v>
      </c>
    </row>
    <row r="190" spans="1:12" x14ac:dyDescent="0.25">
      <c r="A190" s="61" t="s">
        <v>84</v>
      </c>
      <c r="B190" s="33" t="s">
        <v>62</v>
      </c>
      <c r="C190" s="30">
        <v>20</v>
      </c>
      <c r="D190" s="23">
        <v>1.4</v>
      </c>
      <c r="E190" s="23">
        <v>0.25</v>
      </c>
      <c r="F190" s="23">
        <v>8.5</v>
      </c>
      <c r="G190" s="56">
        <v>42.8</v>
      </c>
      <c r="H190" s="57">
        <v>40</v>
      </c>
      <c r="I190" s="25">
        <v>2.8</v>
      </c>
      <c r="J190" s="25">
        <v>0.5</v>
      </c>
      <c r="K190" s="25">
        <v>17</v>
      </c>
      <c r="L190" s="58">
        <v>85.6</v>
      </c>
    </row>
    <row r="191" spans="1:12" x14ac:dyDescent="0.25">
      <c r="A191" s="62"/>
      <c r="B191" s="35" t="s">
        <v>7</v>
      </c>
      <c r="C191" s="30"/>
      <c r="D191" s="24">
        <f>SUM(D185:D190)</f>
        <v>20.99</v>
      </c>
      <c r="E191" s="26">
        <f>SUM(E185:E190)</f>
        <v>14.500000000000002</v>
      </c>
      <c r="F191" s="26">
        <f>SUM(F185:F190)</f>
        <v>45.11</v>
      </c>
      <c r="G191" s="71">
        <f>SUM(G185:G190)</f>
        <v>398.7</v>
      </c>
      <c r="H191" s="72"/>
      <c r="I191" s="26">
        <f>SUM(I185:I190)</f>
        <v>29.04</v>
      </c>
      <c r="J191" s="26">
        <f>SUM(J185:J190)</f>
        <v>18.54</v>
      </c>
      <c r="K191" s="26">
        <f>SUM(K185:K190)</f>
        <v>63.24</v>
      </c>
      <c r="L191" s="73">
        <f>SUM(L185:L190)</f>
        <v>540.30000000000007</v>
      </c>
    </row>
    <row r="192" spans="1:12" x14ac:dyDescent="0.25">
      <c r="A192" s="63" t="s">
        <v>8</v>
      </c>
      <c r="B192" s="32"/>
      <c r="C192" s="30"/>
      <c r="D192" s="23"/>
      <c r="E192" s="23"/>
      <c r="F192" s="23"/>
      <c r="G192" s="56"/>
      <c r="H192" s="57"/>
      <c r="I192" s="25"/>
      <c r="J192" s="25"/>
      <c r="K192" s="25"/>
      <c r="L192" s="58"/>
    </row>
    <row r="193" spans="1:12" x14ac:dyDescent="0.25">
      <c r="A193" s="61" t="s">
        <v>121</v>
      </c>
      <c r="B193" s="33" t="s">
        <v>163</v>
      </c>
      <c r="C193" s="30">
        <v>80</v>
      </c>
      <c r="D193" s="23">
        <v>2.73</v>
      </c>
      <c r="E193" s="23">
        <v>7.95</v>
      </c>
      <c r="F193" s="23">
        <v>4.4000000000000004</v>
      </c>
      <c r="G193" s="56">
        <v>100.16</v>
      </c>
      <c r="H193" s="57">
        <v>100</v>
      </c>
      <c r="I193" s="25">
        <v>3.4</v>
      </c>
      <c r="J193" s="25">
        <v>9.9</v>
      </c>
      <c r="K193" s="25">
        <v>5.5</v>
      </c>
      <c r="L193" s="58">
        <v>125.2</v>
      </c>
    </row>
    <row r="194" spans="1:12" x14ac:dyDescent="0.25">
      <c r="A194" s="61" t="s">
        <v>113</v>
      </c>
      <c r="B194" s="33" t="s">
        <v>165</v>
      </c>
      <c r="C194" s="30">
        <v>200</v>
      </c>
      <c r="D194" s="9">
        <v>4.5999999999999996</v>
      </c>
      <c r="E194" s="9">
        <v>3.6</v>
      </c>
      <c r="F194" s="9">
        <v>16.2</v>
      </c>
      <c r="G194" s="56">
        <v>116</v>
      </c>
      <c r="H194" s="57">
        <v>200</v>
      </c>
      <c r="I194" s="25">
        <v>4.5999999999999996</v>
      </c>
      <c r="J194" s="25">
        <v>3.6</v>
      </c>
      <c r="K194" s="25">
        <v>16.2</v>
      </c>
      <c r="L194" s="58">
        <v>116</v>
      </c>
    </row>
    <row r="195" spans="1:12" x14ac:dyDescent="0.25">
      <c r="A195" s="67" t="s">
        <v>193</v>
      </c>
      <c r="B195" s="68" t="s">
        <v>194</v>
      </c>
      <c r="C195" s="31">
        <v>75</v>
      </c>
      <c r="D195" s="25">
        <v>16.05</v>
      </c>
      <c r="E195" s="25">
        <v>13.05</v>
      </c>
      <c r="F195" s="25">
        <v>2.4</v>
      </c>
      <c r="G195" s="56">
        <v>134</v>
      </c>
      <c r="H195" s="57">
        <v>100</v>
      </c>
      <c r="I195" s="25">
        <v>21.4</v>
      </c>
      <c r="J195" s="25">
        <v>17.399999999999999</v>
      </c>
      <c r="K195" s="25">
        <v>3.2</v>
      </c>
      <c r="L195" s="58">
        <v>155</v>
      </c>
    </row>
    <row r="196" spans="1:12" x14ac:dyDescent="0.25">
      <c r="A196" s="61" t="s">
        <v>143</v>
      </c>
      <c r="B196" s="33" t="s">
        <v>10</v>
      </c>
      <c r="C196" s="30">
        <v>100</v>
      </c>
      <c r="D196" s="9">
        <v>3.4</v>
      </c>
      <c r="E196" s="9">
        <v>2.9</v>
      </c>
      <c r="F196" s="9">
        <v>20.2</v>
      </c>
      <c r="G196" s="56">
        <v>120</v>
      </c>
      <c r="H196" s="57">
        <v>100</v>
      </c>
      <c r="I196" s="25">
        <v>3.4</v>
      </c>
      <c r="J196" s="25">
        <v>2.9</v>
      </c>
      <c r="K196" s="25">
        <v>20.2</v>
      </c>
      <c r="L196" s="58">
        <v>120</v>
      </c>
    </row>
    <row r="197" spans="1:12" x14ac:dyDescent="0.25">
      <c r="A197" s="61" t="s">
        <v>84</v>
      </c>
      <c r="B197" s="33" t="s">
        <v>65</v>
      </c>
      <c r="C197" s="30">
        <v>200</v>
      </c>
      <c r="D197" s="23">
        <v>10.199999999999999</v>
      </c>
      <c r="E197" s="23">
        <v>5.6</v>
      </c>
      <c r="F197" s="23">
        <v>31.4</v>
      </c>
      <c r="G197" s="56">
        <v>210</v>
      </c>
      <c r="H197" s="57">
        <v>200</v>
      </c>
      <c r="I197" s="25">
        <v>10.199999999999999</v>
      </c>
      <c r="J197" s="25">
        <v>5.6</v>
      </c>
      <c r="K197" s="25">
        <v>31.4</v>
      </c>
      <c r="L197" s="58">
        <v>210</v>
      </c>
    </row>
    <row r="198" spans="1:12" x14ac:dyDescent="0.25">
      <c r="A198" s="61" t="s">
        <v>84</v>
      </c>
      <c r="B198" s="33" t="s">
        <v>86</v>
      </c>
      <c r="C198" s="30">
        <v>30</v>
      </c>
      <c r="D198" s="23">
        <v>2.31</v>
      </c>
      <c r="E198" s="23">
        <v>0.9</v>
      </c>
      <c r="F198" s="23">
        <v>14.94</v>
      </c>
      <c r="G198" s="56">
        <v>78.599999999999994</v>
      </c>
      <c r="H198" s="57">
        <v>40</v>
      </c>
      <c r="I198" s="25">
        <v>3.08</v>
      </c>
      <c r="J198" s="25">
        <v>1.2</v>
      </c>
      <c r="K198" s="25">
        <v>19.920000000000002</v>
      </c>
      <c r="L198" s="58">
        <v>104.8</v>
      </c>
    </row>
    <row r="199" spans="1:12" x14ac:dyDescent="0.25">
      <c r="A199" s="61" t="s">
        <v>84</v>
      </c>
      <c r="B199" s="33" t="s">
        <v>62</v>
      </c>
      <c r="C199" s="30">
        <v>30</v>
      </c>
      <c r="D199" s="23">
        <v>2.1</v>
      </c>
      <c r="E199" s="23">
        <v>0.38</v>
      </c>
      <c r="F199" s="23">
        <v>12.75</v>
      </c>
      <c r="G199" s="56">
        <v>64.2</v>
      </c>
      <c r="H199" s="57">
        <v>40</v>
      </c>
      <c r="I199" s="25">
        <v>2.8</v>
      </c>
      <c r="J199" s="25">
        <v>0.5</v>
      </c>
      <c r="K199" s="25">
        <v>17</v>
      </c>
      <c r="L199" s="58">
        <v>85.6</v>
      </c>
    </row>
    <row r="200" spans="1:12" x14ac:dyDescent="0.25">
      <c r="A200" s="62"/>
      <c r="B200" s="35" t="s">
        <v>7</v>
      </c>
      <c r="C200" s="30"/>
      <c r="D200" s="24">
        <f>SUM(D193:D199)</f>
        <v>41.390000000000008</v>
      </c>
      <c r="E200" s="26">
        <f t="shared" ref="E200:G200" si="32">SUM(E193:E199)</f>
        <v>34.380000000000003</v>
      </c>
      <c r="F200" s="26">
        <f t="shared" si="32"/>
        <v>102.28999999999999</v>
      </c>
      <c r="G200" s="26">
        <f t="shared" si="32"/>
        <v>822.96</v>
      </c>
      <c r="H200" s="72"/>
      <c r="I200" s="26">
        <f>SUM(I193:I199)</f>
        <v>48.879999999999995</v>
      </c>
      <c r="J200" s="26">
        <f t="shared" ref="J200:L200" si="33">SUM(J193:J199)</f>
        <v>41.1</v>
      </c>
      <c r="K200" s="26">
        <f t="shared" si="33"/>
        <v>113.42</v>
      </c>
      <c r="L200" s="26">
        <f t="shared" si="33"/>
        <v>916.6</v>
      </c>
    </row>
    <row r="201" spans="1:12" x14ac:dyDescent="0.25">
      <c r="A201" s="63" t="s">
        <v>11</v>
      </c>
      <c r="B201" s="32"/>
      <c r="C201" s="30"/>
      <c r="D201" s="23"/>
      <c r="E201" s="23"/>
      <c r="F201" s="23"/>
      <c r="G201" s="56"/>
      <c r="H201" s="57"/>
      <c r="I201" s="25"/>
      <c r="J201" s="25"/>
      <c r="K201" s="25"/>
      <c r="L201" s="58"/>
    </row>
    <row r="202" spans="1:12" x14ac:dyDescent="0.25">
      <c r="A202" s="61" t="s">
        <v>164</v>
      </c>
      <c r="B202" s="33" t="s">
        <v>53</v>
      </c>
      <c r="C202" s="30">
        <v>200</v>
      </c>
      <c r="D202" s="9">
        <v>0.2</v>
      </c>
      <c r="E202" s="9">
        <v>0.2</v>
      </c>
      <c r="F202" s="9">
        <v>21.8</v>
      </c>
      <c r="G202" s="56">
        <v>88</v>
      </c>
      <c r="H202" s="57">
        <v>200</v>
      </c>
      <c r="I202" s="25">
        <v>0.2</v>
      </c>
      <c r="J202" s="25">
        <v>0.2</v>
      </c>
      <c r="K202" s="25">
        <v>21.8</v>
      </c>
      <c r="L202" s="58">
        <v>88</v>
      </c>
    </row>
    <row r="203" spans="1:12" x14ac:dyDescent="0.25">
      <c r="A203" s="61" t="s">
        <v>84</v>
      </c>
      <c r="B203" s="33" t="s">
        <v>96</v>
      </c>
      <c r="C203" s="30">
        <v>50</v>
      </c>
      <c r="D203" s="9">
        <v>0.55000000000000004</v>
      </c>
      <c r="E203" s="9">
        <v>0.1</v>
      </c>
      <c r="F203" s="9">
        <v>39.15</v>
      </c>
      <c r="G203" s="56">
        <v>180</v>
      </c>
      <c r="H203" s="57">
        <v>50</v>
      </c>
      <c r="I203" s="25">
        <v>0.55000000000000004</v>
      </c>
      <c r="J203" s="25">
        <v>0.1</v>
      </c>
      <c r="K203" s="25">
        <v>39.15</v>
      </c>
      <c r="L203" s="58">
        <v>180</v>
      </c>
    </row>
    <row r="204" spans="1:12" x14ac:dyDescent="0.25">
      <c r="A204" s="61"/>
      <c r="B204" s="37" t="s">
        <v>86</v>
      </c>
      <c r="C204" s="30"/>
      <c r="D204" s="25"/>
      <c r="E204" s="25"/>
      <c r="F204" s="25"/>
      <c r="G204" s="56"/>
      <c r="H204" s="57">
        <v>20</v>
      </c>
      <c r="I204" s="25">
        <v>1.54</v>
      </c>
      <c r="J204" s="25">
        <v>0.6</v>
      </c>
      <c r="K204" s="25">
        <v>9.9600000000000009</v>
      </c>
      <c r="L204" s="58">
        <v>52.4</v>
      </c>
    </row>
    <row r="205" spans="1:12" x14ac:dyDescent="0.25">
      <c r="A205" s="61" t="s">
        <v>61</v>
      </c>
      <c r="B205" s="33" t="s">
        <v>85</v>
      </c>
      <c r="C205" s="30">
        <v>150</v>
      </c>
      <c r="D205" s="23">
        <v>0.6</v>
      </c>
      <c r="E205" s="23">
        <v>0.6</v>
      </c>
      <c r="F205" s="23">
        <v>14.7</v>
      </c>
      <c r="G205" s="56">
        <v>67.5</v>
      </c>
      <c r="H205" s="57">
        <v>150</v>
      </c>
      <c r="I205" s="25">
        <v>0.6</v>
      </c>
      <c r="J205" s="25">
        <v>0.6</v>
      </c>
      <c r="K205" s="25">
        <v>14.7</v>
      </c>
      <c r="L205" s="58">
        <v>67.5</v>
      </c>
    </row>
    <row r="206" spans="1:12" x14ac:dyDescent="0.25">
      <c r="A206" s="62"/>
      <c r="B206" s="35" t="s">
        <v>7</v>
      </c>
      <c r="C206" s="30"/>
      <c r="D206" s="24">
        <f>SUM(D202:D205)</f>
        <v>1.35</v>
      </c>
      <c r="E206" s="26">
        <f t="shared" ref="E206:L206" si="34">SUM(E202:E205)</f>
        <v>0.9</v>
      </c>
      <c r="F206" s="26">
        <f t="shared" si="34"/>
        <v>75.650000000000006</v>
      </c>
      <c r="G206" s="71">
        <f t="shared" si="34"/>
        <v>335.5</v>
      </c>
      <c r="H206" s="72"/>
      <c r="I206" s="26">
        <f t="shared" si="34"/>
        <v>2.89</v>
      </c>
      <c r="J206" s="26">
        <f t="shared" si="34"/>
        <v>1.5</v>
      </c>
      <c r="K206" s="26">
        <f t="shared" si="34"/>
        <v>85.61</v>
      </c>
      <c r="L206" s="73">
        <f t="shared" si="34"/>
        <v>387.9</v>
      </c>
    </row>
    <row r="207" spans="1:12" x14ac:dyDescent="0.25">
      <c r="A207" s="62"/>
      <c r="B207" s="35" t="s">
        <v>14</v>
      </c>
      <c r="C207" s="30"/>
      <c r="D207" s="24">
        <f>D206+D200+D191</f>
        <v>63.730000000000004</v>
      </c>
      <c r="E207" s="26">
        <f>E206+E200+E191</f>
        <v>49.78</v>
      </c>
      <c r="F207" s="26">
        <f>F206+F200+F191</f>
        <v>223.05</v>
      </c>
      <c r="G207" s="71">
        <f>G206+G200+G191</f>
        <v>1557.16</v>
      </c>
      <c r="H207" s="72"/>
      <c r="I207" s="26">
        <f>I206+I200+I191</f>
        <v>80.81</v>
      </c>
      <c r="J207" s="26">
        <f>J206+J200+J191</f>
        <v>61.14</v>
      </c>
      <c r="K207" s="26">
        <f>K206+K200+K191</f>
        <v>262.27</v>
      </c>
      <c r="L207" s="73">
        <f>L206+L200+L191</f>
        <v>1844.8000000000002</v>
      </c>
    </row>
    <row r="208" spans="1:12" ht="18.75" x14ac:dyDescent="0.25">
      <c r="A208" s="91" t="s">
        <v>41</v>
      </c>
      <c r="B208" s="92"/>
      <c r="C208" s="30"/>
      <c r="D208" s="23"/>
      <c r="E208" s="23"/>
      <c r="F208" s="23"/>
      <c r="G208" s="56"/>
      <c r="H208" s="57"/>
      <c r="I208" s="25"/>
      <c r="J208" s="25"/>
      <c r="K208" s="25"/>
      <c r="L208" s="58"/>
    </row>
    <row r="209" spans="1:12" x14ac:dyDescent="0.25">
      <c r="A209" s="63" t="s">
        <v>6</v>
      </c>
      <c r="B209" s="32"/>
      <c r="C209" s="30"/>
      <c r="D209" s="23"/>
      <c r="E209" s="23"/>
      <c r="F209" s="23"/>
      <c r="G209" s="56"/>
      <c r="H209" s="57"/>
      <c r="I209" s="25"/>
      <c r="J209" s="25"/>
      <c r="K209" s="25"/>
      <c r="L209" s="58"/>
    </row>
    <row r="210" spans="1:12" x14ac:dyDescent="0.25">
      <c r="A210" s="61" t="s">
        <v>78</v>
      </c>
      <c r="B210" s="33" t="s">
        <v>150</v>
      </c>
      <c r="C210" s="19" t="s">
        <v>100</v>
      </c>
      <c r="D210" s="9">
        <v>15.5</v>
      </c>
      <c r="E210" s="9">
        <v>23.2</v>
      </c>
      <c r="F210" s="9">
        <v>2.7</v>
      </c>
      <c r="G210" s="56">
        <v>283.5</v>
      </c>
      <c r="H210" s="57" t="s">
        <v>100</v>
      </c>
      <c r="I210" s="25">
        <v>15.5</v>
      </c>
      <c r="J210" s="25">
        <v>23.2</v>
      </c>
      <c r="K210" s="25">
        <v>2.7</v>
      </c>
      <c r="L210" s="58">
        <v>283.5</v>
      </c>
    </row>
    <row r="211" spans="1:12" x14ac:dyDescent="0.25">
      <c r="A211" s="61" t="s">
        <v>168</v>
      </c>
      <c r="B211" s="33" t="s">
        <v>21</v>
      </c>
      <c r="C211" s="30">
        <v>180</v>
      </c>
      <c r="D211" s="9">
        <v>1.26</v>
      </c>
      <c r="E211" s="9">
        <v>0.9</v>
      </c>
      <c r="F211" s="9">
        <v>14.4</v>
      </c>
      <c r="G211" s="56">
        <v>70.2</v>
      </c>
      <c r="H211" s="57">
        <v>180</v>
      </c>
      <c r="I211" s="25">
        <v>1.26</v>
      </c>
      <c r="J211" s="25">
        <v>0.9</v>
      </c>
      <c r="K211" s="25">
        <v>14.4</v>
      </c>
      <c r="L211" s="58">
        <v>70.2</v>
      </c>
    </row>
    <row r="212" spans="1:12" x14ac:dyDescent="0.25">
      <c r="A212" s="67" t="s">
        <v>77</v>
      </c>
      <c r="B212" s="68" t="s">
        <v>40</v>
      </c>
      <c r="C212" s="31">
        <v>10</v>
      </c>
      <c r="D212" s="25">
        <v>0.08</v>
      </c>
      <c r="E212" s="25">
        <v>7.26</v>
      </c>
      <c r="F212" s="25">
        <v>0.12</v>
      </c>
      <c r="G212" s="56">
        <v>66.099999999999994</v>
      </c>
      <c r="H212" s="57">
        <v>10</v>
      </c>
      <c r="I212" s="25">
        <v>0.08</v>
      </c>
      <c r="J212" s="25">
        <v>7.26</v>
      </c>
      <c r="K212" s="25">
        <v>0.12</v>
      </c>
      <c r="L212" s="58">
        <v>66.099999999999994</v>
      </c>
    </row>
    <row r="213" spans="1:12" x14ac:dyDescent="0.25">
      <c r="A213" s="61" t="s">
        <v>84</v>
      </c>
      <c r="B213" s="33" t="s">
        <v>83</v>
      </c>
      <c r="C213" s="30">
        <v>20</v>
      </c>
      <c r="D213" s="23">
        <v>1.64</v>
      </c>
      <c r="E213" s="23">
        <v>1.82</v>
      </c>
      <c r="F213" s="23">
        <v>14.04</v>
      </c>
      <c r="G213" s="56">
        <v>79.2</v>
      </c>
      <c r="H213" s="57">
        <v>20</v>
      </c>
      <c r="I213" s="25">
        <v>1.64</v>
      </c>
      <c r="J213" s="25">
        <v>1.82</v>
      </c>
      <c r="K213" s="25">
        <v>14.04</v>
      </c>
      <c r="L213" s="58">
        <v>79.2</v>
      </c>
    </row>
    <row r="214" spans="1:12" x14ac:dyDescent="0.25">
      <c r="A214" s="62"/>
      <c r="B214" s="35" t="s">
        <v>7</v>
      </c>
      <c r="C214" s="30"/>
      <c r="D214" s="24">
        <f>SUM(D210:D213)</f>
        <v>18.48</v>
      </c>
      <c r="E214" s="26">
        <f t="shared" ref="E214:L214" si="35">SUM(E210:E213)</f>
        <v>33.18</v>
      </c>
      <c r="F214" s="26">
        <f t="shared" si="35"/>
        <v>31.26</v>
      </c>
      <c r="G214" s="71">
        <f t="shared" si="35"/>
        <v>498.99999999999994</v>
      </c>
      <c r="H214" s="72"/>
      <c r="I214" s="26">
        <f t="shared" si="35"/>
        <v>18.48</v>
      </c>
      <c r="J214" s="26">
        <f t="shared" si="35"/>
        <v>33.18</v>
      </c>
      <c r="K214" s="26">
        <f t="shared" si="35"/>
        <v>31.26</v>
      </c>
      <c r="L214" s="73">
        <f t="shared" si="35"/>
        <v>498.99999999999994</v>
      </c>
    </row>
    <row r="215" spans="1:12" x14ac:dyDescent="0.25">
      <c r="A215" s="63" t="s">
        <v>8</v>
      </c>
      <c r="B215" s="32"/>
      <c r="C215" s="30"/>
      <c r="D215" s="23"/>
      <c r="E215" s="23"/>
      <c r="F215" s="23"/>
      <c r="G215" s="56"/>
      <c r="H215" s="57"/>
      <c r="I215" s="25"/>
      <c r="J215" s="25"/>
      <c r="K215" s="25"/>
      <c r="L215" s="58"/>
    </row>
    <row r="216" spans="1:12" ht="26.25" x14ac:dyDescent="0.25">
      <c r="A216" s="86" t="s">
        <v>208</v>
      </c>
      <c r="B216" s="68" t="s">
        <v>209</v>
      </c>
      <c r="C216" s="31">
        <v>80</v>
      </c>
      <c r="D216" s="25">
        <v>2.72</v>
      </c>
      <c r="E216" s="25">
        <v>3.52</v>
      </c>
      <c r="F216" s="25">
        <v>7.92</v>
      </c>
      <c r="G216" s="56">
        <v>74.400000000000006</v>
      </c>
      <c r="H216" s="57">
        <v>100</v>
      </c>
      <c r="I216" s="25">
        <v>3.4</v>
      </c>
      <c r="J216" s="25">
        <v>4.4000000000000004</v>
      </c>
      <c r="K216" s="25">
        <v>9.9</v>
      </c>
      <c r="L216" s="58">
        <v>93</v>
      </c>
    </row>
    <row r="217" spans="1:12" ht="26.25" x14ac:dyDescent="0.25">
      <c r="A217" s="61" t="s">
        <v>123</v>
      </c>
      <c r="B217" s="33" t="s">
        <v>142</v>
      </c>
      <c r="C217" s="15" t="s">
        <v>19</v>
      </c>
      <c r="D217" s="9">
        <v>2.15</v>
      </c>
      <c r="E217" s="9">
        <v>2.75</v>
      </c>
      <c r="F217" s="9">
        <v>13.65</v>
      </c>
      <c r="G217" s="56">
        <v>87.8</v>
      </c>
      <c r="H217" s="57" t="s">
        <v>19</v>
      </c>
      <c r="I217" s="25">
        <v>2.15</v>
      </c>
      <c r="J217" s="25">
        <v>2.75</v>
      </c>
      <c r="K217" s="25">
        <v>13.65</v>
      </c>
      <c r="L217" s="58">
        <v>87.8</v>
      </c>
    </row>
    <row r="218" spans="1:12" x14ac:dyDescent="0.25">
      <c r="A218" s="61" t="s">
        <v>167</v>
      </c>
      <c r="B218" s="33" t="s">
        <v>97</v>
      </c>
      <c r="C218" s="15">
        <v>65</v>
      </c>
      <c r="D218" s="9">
        <v>11.9</v>
      </c>
      <c r="E218" s="9">
        <v>4.55</v>
      </c>
      <c r="F218" s="9">
        <v>2.67</v>
      </c>
      <c r="G218" s="56">
        <v>99.45</v>
      </c>
      <c r="H218" s="57">
        <v>90</v>
      </c>
      <c r="I218" s="25">
        <v>16.47</v>
      </c>
      <c r="J218" s="25">
        <v>6.3</v>
      </c>
      <c r="K218" s="25">
        <v>3.69</v>
      </c>
      <c r="L218" s="58">
        <v>137.69999999999999</v>
      </c>
    </row>
    <row r="219" spans="1:12" x14ac:dyDescent="0.25">
      <c r="A219" s="61" t="s">
        <v>104</v>
      </c>
      <c r="B219" s="33" t="s">
        <v>72</v>
      </c>
      <c r="C219" s="15">
        <v>130</v>
      </c>
      <c r="D219" s="9">
        <v>1.82</v>
      </c>
      <c r="E219" s="9">
        <v>3.51</v>
      </c>
      <c r="F219" s="9">
        <v>19.37</v>
      </c>
      <c r="G219" s="56">
        <v>117</v>
      </c>
      <c r="H219" s="57">
        <v>150</v>
      </c>
      <c r="I219" s="25">
        <v>2.1</v>
      </c>
      <c r="J219" s="25">
        <v>4.05</v>
      </c>
      <c r="K219" s="25">
        <v>22.35</v>
      </c>
      <c r="L219" s="58">
        <v>135</v>
      </c>
    </row>
    <row r="220" spans="1:12" x14ac:dyDescent="0.25">
      <c r="A220" s="61" t="s">
        <v>84</v>
      </c>
      <c r="B220" s="33" t="s">
        <v>51</v>
      </c>
      <c r="C220" s="30">
        <v>200</v>
      </c>
      <c r="D220" s="23">
        <v>1</v>
      </c>
      <c r="E220" s="23">
        <v>0</v>
      </c>
      <c r="F220" s="23">
        <v>23.4</v>
      </c>
      <c r="G220" s="56">
        <v>97</v>
      </c>
      <c r="H220" s="57">
        <v>200</v>
      </c>
      <c r="I220" s="25">
        <v>1</v>
      </c>
      <c r="J220" s="25">
        <v>0</v>
      </c>
      <c r="K220" s="25">
        <v>23.4</v>
      </c>
      <c r="L220" s="58">
        <v>97</v>
      </c>
    </row>
    <row r="221" spans="1:12" x14ac:dyDescent="0.25">
      <c r="A221" s="61" t="s">
        <v>84</v>
      </c>
      <c r="B221" s="33" t="s">
        <v>86</v>
      </c>
      <c r="C221" s="30">
        <v>30</v>
      </c>
      <c r="D221" s="23">
        <v>2.31</v>
      </c>
      <c r="E221" s="23">
        <v>0.9</v>
      </c>
      <c r="F221" s="23">
        <v>14.94</v>
      </c>
      <c r="G221" s="56">
        <v>78.599999999999994</v>
      </c>
      <c r="H221" s="57">
        <v>40</v>
      </c>
      <c r="I221" s="25">
        <v>3.08</v>
      </c>
      <c r="J221" s="25">
        <v>1.2</v>
      </c>
      <c r="K221" s="25">
        <v>19.920000000000002</v>
      </c>
      <c r="L221" s="58">
        <v>104.8</v>
      </c>
    </row>
    <row r="222" spans="1:12" x14ac:dyDescent="0.25">
      <c r="A222" s="61" t="s">
        <v>84</v>
      </c>
      <c r="B222" s="33" t="s">
        <v>62</v>
      </c>
      <c r="C222" s="30">
        <v>30</v>
      </c>
      <c r="D222" s="23">
        <v>2.1</v>
      </c>
      <c r="E222" s="23">
        <v>0.38</v>
      </c>
      <c r="F222" s="23">
        <v>12.75</v>
      </c>
      <c r="G222" s="56">
        <v>64.2</v>
      </c>
      <c r="H222" s="57">
        <v>40</v>
      </c>
      <c r="I222" s="25">
        <v>2.8</v>
      </c>
      <c r="J222" s="25">
        <v>0.5</v>
      </c>
      <c r="K222" s="25">
        <v>17</v>
      </c>
      <c r="L222" s="58">
        <v>85.6</v>
      </c>
    </row>
    <row r="223" spans="1:12" x14ac:dyDescent="0.25">
      <c r="A223" s="62"/>
      <c r="B223" s="35" t="s">
        <v>7</v>
      </c>
      <c r="C223" s="30"/>
      <c r="D223" s="24">
        <f>SUM(D216:D222)</f>
        <v>24</v>
      </c>
      <c r="E223" s="26">
        <f t="shared" ref="E223:L223" si="36">SUM(E216:E222)</f>
        <v>15.610000000000001</v>
      </c>
      <c r="F223" s="26">
        <f t="shared" si="36"/>
        <v>94.699999999999989</v>
      </c>
      <c r="G223" s="71">
        <f t="shared" si="36"/>
        <v>618.45000000000005</v>
      </c>
      <c r="H223" s="72"/>
      <c r="I223" s="26">
        <f t="shared" si="36"/>
        <v>31.000000000000004</v>
      </c>
      <c r="J223" s="26">
        <f t="shared" si="36"/>
        <v>19.2</v>
      </c>
      <c r="K223" s="26">
        <f t="shared" si="36"/>
        <v>109.91000000000001</v>
      </c>
      <c r="L223" s="73">
        <f t="shared" si="36"/>
        <v>740.9</v>
      </c>
    </row>
    <row r="224" spans="1:12" x14ac:dyDescent="0.25">
      <c r="A224" s="63" t="s">
        <v>11</v>
      </c>
      <c r="B224" s="32"/>
      <c r="C224" s="30"/>
      <c r="D224" s="23"/>
      <c r="E224" s="23"/>
      <c r="F224" s="23"/>
      <c r="G224" s="56"/>
      <c r="H224" s="57"/>
      <c r="I224" s="25"/>
      <c r="J224" s="25"/>
      <c r="K224" s="25"/>
      <c r="L224" s="58"/>
    </row>
    <row r="225" spans="1:12" x14ac:dyDescent="0.25">
      <c r="A225" s="61" t="s">
        <v>75</v>
      </c>
      <c r="B225" s="33" t="s">
        <v>45</v>
      </c>
      <c r="C225" s="30">
        <v>200</v>
      </c>
      <c r="D225" s="9">
        <v>3.8</v>
      </c>
      <c r="E225" s="9">
        <v>3.9</v>
      </c>
      <c r="F225" s="9">
        <v>20.7</v>
      </c>
      <c r="G225" s="56">
        <v>133</v>
      </c>
      <c r="H225" s="57">
        <v>200</v>
      </c>
      <c r="I225" s="25">
        <v>3.8</v>
      </c>
      <c r="J225" s="25">
        <v>3.9</v>
      </c>
      <c r="K225" s="25">
        <v>20.7</v>
      </c>
      <c r="L225" s="58">
        <v>133</v>
      </c>
    </row>
    <row r="226" spans="1:12" x14ac:dyDescent="0.25">
      <c r="A226" s="61" t="s">
        <v>115</v>
      </c>
      <c r="B226" s="33" t="s">
        <v>98</v>
      </c>
      <c r="C226" s="30">
        <v>75</v>
      </c>
      <c r="D226" s="9">
        <v>5.93</v>
      </c>
      <c r="E226" s="9">
        <v>4.9000000000000004</v>
      </c>
      <c r="F226" s="9">
        <v>19.7</v>
      </c>
      <c r="G226" s="56">
        <v>147.1</v>
      </c>
      <c r="H226" s="57">
        <v>90</v>
      </c>
      <c r="I226" s="25">
        <v>7.12</v>
      </c>
      <c r="J226" s="25">
        <v>5.88</v>
      </c>
      <c r="K226" s="25">
        <v>23.64</v>
      </c>
      <c r="L226" s="58">
        <v>176.52</v>
      </c>
    </row>
    <row r="227" spans="1:12" x14ac:dyDescent="0.25">
      <c r="A227" s="61" t="s">
        <v>61</v>
      </c>
      <c r="B227" s="37" t="s">
        <v>85</v>
      </c>
      <c r="C227" s="30"/>
      <c r="D227" s="25"/>
      <c r="E227" s="25"/>
      <c r="F227" s="25"/>
      <c r="G227" s="56"/>
      <c r="H227" s="57">
        <v>150</v>
      </c>
      <c r="I227" s="25">
        <v>0.6</v>
      </c>
      <c r="J227" s="25">
        <v>0.6</v>
      </c>
      <c r="K227" s="25">
        <v>14.7</v>
      </c>
      <c r="L227" s="58">
        <v>67.5</v>
      </c>
    </row>
    <row r="228" spans="1:12" x14ac:dyDescent="0.25">
      <c r="A228" s="62"/>
      <c r="B228" s="35" t="s">
        <v>7</v>
      </c>
      <c r="C228" s="30"/>
      <c r="D228" s="24">
        <f>SUM(D225:D227)</f>
        <v>9.73</v>
      </c>
      <c r="E228" s="26">
        <f t="shared" ref="E228:L228" si="37">SUM(E225:E227)</f>
        <v>8.8000000000000007</v>
      </c>
      <c r="F228" s="26">
        <f t="shared" si="37"/>
        <v>40.4</v>
      </c>
      <c r="G228" s="71">
        <f t="shared" si="37"/>
        <v>280.10000000000002</v>
      </c>
      <c r="H228" s="72"/>
      <c r="I228" s="26">
        <f t="shared" si="37"/>
        <v>11.52</v>
      </c>
      <c r="J228" s="26">
        <f t="shared" si="37"/>
        <v>10.379999999999999</v>
      </c>
      <c r="K228" s="26">
        <f t="shared" si="37"/>
        <v>59.040000000000006</v>
      </c>
      <c r="L228" s="73">
        <f t="shared" si="37"/>
        <v>377.02</v>
      </c>
    </row>
    <row r="229" spans="1:12" x14ac:dyDescent="0.25">
      <c r="A229" s="62"/>
      <c r="B229" s="35" t="s">
        <v>14</v>
      </c>
      <c r="C229" s="30"/>
      <c r="D229" s="24">
        <f>D228+D223+D214</f>
        <v>52.210000000000008</v>
      </c>
      <c r="E229" s="26">
        <f t="shared" ref="E229:L229" si="38">E228+E223+E214</f>
        <v>57.59</v>
      </c>
      <c r="F229" s="26">
        <f t="shared" si="38"/>
        <v>166.35999999999999</v>
      </c>
      <c r="G229" s="71">
        <f t="shared" si="38"/>
        <v>1397.55</v>
      </c>
      <c r="H229" s="72"/>
      <c r="I229" s="26">
        <f t="shared" si="38"/>
        <v>61</v>
      </c>
      <c r="J229" s="26">
        <f t="shared" si="38"/>
        <v>62.76</v>
      </c>
      <c r="K229" s="26">
        <f t="shared" si="38"/>
        <v>200.21</v>
      </c>
      <c r="L229" s="73">
        <f t="shared" si="38"/>
        <v>1616.92</v>
      </c>
    </row>
    <row r="230" spans="1:12" ht="18.75" x14ac:dyDescent="0.25">
      <c r="A230" s="91" t="s">
        <v>44</v>
      </c>
      <c r="B230" s="92"/>
      <c r="C230" s="30"/>
      <c r="D230" s="23"/>
      <c r="E230" s="23"/>
      <c r="F230" s="23"/>
      <c r="G230" s="56"/>
      <c r="H230" s="57"/>
      <c r="I230" s="25"/>
      <c r="J230" s="25"/>
      <c r="K230" s="25"/>
      <c r="L230" s="58"/>
    </row>
    <row r="231" spans="1:12" x14ac:dyDescent="0.25">
      <c r="A231" s="63" t="s">
        <v>6</v>
      </c>
      <c r="B231" s="32"/>
      <c r="C231" s="30"/>
      <c r="D231" s="23"/>
      <c r="E231" s="23"/>
      <c r="F231" s="23"/>
      <c r="G231" s="56"/>
      <c r="H231" s="57"/>
      <c r="I231" s="25"/>
      <c r="J231" s="25"/>
      <c r="K231" s="25"/>
      <c r="L231" s="58"/>
    </row>
    <row r="232" spans="1:12" ht="26.25" x14ac:dyDescent="0.25">
      <c r="A232" s="61" t="s">
        <v>145</v>
      </c>
      <c r="B232" s="33" t="s">
        <v>146</v>
      </c>
      <c r="C232" s="30">
        <v>30</v>
      </c>
      <c r="D232" s="23">
        <v>0</v>
      </c>
      <c r="E232" s="23">
        <v>0</v>
      </c>
      <c r="F232" s="23">
        <v>0.9</v>
      </c>
      <c r="G232" s="56">
        <v>3.6</v>
      </c>
      <c r="H232" s="57">
        <v>40</v>
      </c>
      <c r="I232" s="25">
        <v>0</v>
      </c>
      <c r="J232" s="25">
        <v>0</v>
      </c>
      <c r="K232" s="25">
        <v>1.2</v>
      </c>
      <c r="L232" s="58">
        <v>4.8</v>
      </c>
    </row>
    <row r="233" spans="1:12" x14ac:dyDescent="0.25">
      <c r="A233" s="61" t="s">
        <v>169</v>
      </c>
      <c r="B233" s="33" t="s">
        <v>170</v>
      </c>
      <c r="C233" s="30">
        <v>60</v>
      </c>
      <c r="D233" s="23">
        <v>9.24</v>
      </c>
      <c r="E233" s="23">
        <v>2.2999999999999998</v>
      </c>
      <c r="F233" s="23">
        <v>6.6</v>
      </c>
      <c r="G233" s="56">
        <v>85</v>
      </c>
      <c r="H233" s="57">
        <v>75</v>
      </c>
      <c r="I233" s="25">
        <v>11.55</v>
      </c>
      <c r="J233" s="25">
        <v>2.93</v>
      </c>
      <c r="K233" s="25">
        <v>8.3000000000000007</v>
      </c>
      <c r="L233" s="58">
        <v>106.2</v>
      </c>
    </row>
    <row r="234" spans="1:12" x14ac:dyDescent="0.25">
      <c r="A234" s="61" t="s">
        <v>171</v>
      </c>
      <c r="B234" s="33" t="s">
        <v>57</v>
      </c>
      <c r="C234" s="15">
        <v>130</v>
      </c>
      <c r="D234" s="9">
        <v>6.5</v>
      </c>
      <c r="E234" s="9">
        <v>4.8099999999999996</v>
      </c>
      <c r="F234" s="9">
        <v>31.59</v>
      </c>
      <c r="G234" s="56">
        <v>156.30000000000001</v>
      </c>
      <c r="H234" s="57">
        <v>150</v>
      </c>
      <c r="I234" s="25">
        <v>7.5</v>
      </c>
      <c r="J234" s="25">
        <v>5.55</v>
      </c>
      <c r="K234" s="25">
        <v>36.450000000000003</v>
      </c>
      <c r="L234" s="58">
        <v>180.5</v>
      </c>
    </row>
    <row r="235" spans="1:12" x14ac:dyDescent="0.25">
      <c r="A235" s="61" t="s">
        <v>84</v>
      </c>
      <c r="B235" s="33" t="s">
        <v>51</v>
      </c>
      <c r="C235" s="30">
        <v>200</v>
      </c>
      <c r="D235" s="23">
        <v>1</v>
      </c>
      <c r="E235" s="23">
        <v>0</v>
      </c>
      <c r="F235" s="23">
        <v>23.4</v>
      </c>
      <c r="G235" s="56">
        <v>97</v>
      </c>
      <c r="H235" s="57">
        <v>200</v>
      </c>
      <c r="I235" s="25">
        <v>1</v>
      </c>
      <c r="J235" s="25">
        <v>0</v>
      </c>
      <c r="K235" s="25">
        <v>23.4</v>
      </c>
      <c r="L235" s="58">
        <v>97</v>
      </c>
    </row>
    <row r="236" spans="1:12" x14ac:dyDescent="0.25">
      <c r="A236" s="61" t="s">
        <v>84</v>
      </c>
      <c r="B236" s="33" t="s">
        <v>86</v>
      </c>
      <c r="C236" s="30">
        <v>20</v>
      </c>
      <c r="D236" s="23">
        <v>1.54</v>
      </c>
      <c r="E236" s="23">
        <v>0.6</v>
      </c>
      <c r="F236" s="23">
        <v>9.9600000000000009</v>
      </c>
      <c r="G236" s="56">
        <v>52.4</v>
      </c>
      <c r="H236" s="57">
        <v>30</v>
      </c>
      <c r="I236" s="25">
        <v>2.31</v>
      </c>
      <c r="J236" s="25">
        <v>0.9</v>
      </c>
      <c r="K236" s="25">
        <v>14.94</v>
      </c>
      <c r="L236" s="58">
        <v>78.599999999999994</v>
      </c>
    </row>
    <row r="237" spans="1:12" x14ac:dyDescent="0.25">
      <c r="A237" s="61" t="s">
        <v>84</v>
      </c>
      <c r="B237" s="33" t="s">
        <v>62</v>
      </c>
      <c r="C237" s="30">
        <v>20</v>
      </c>
      <c r="D237" s="23">
        <v>1.4</v>
      </c>
      <c r="E237" s="23">
        <v>0.25</v>
      </c>
      <c r="F237" s="23">
        <v>8.5</v>
      </c>
      <c r="G237" s="56">
        <v>42.8</v>
      </c>
      <c r="H237" s="57">
        <v>40</v>
      </c>
      <c r="I237" s="25">
        <v>2.8</v>
      </c>
      <c r="J237" s="25">
        <v>0.5</v>
      </c>
      <c r="K237" s="25">
        <v>17</v>
      </c>
      <c r="L237" s="58">
        <v>85.6</v>
      </c>
    </row>
    <row r="238" spans="1:12" x14ac:dyDescent="0.25">
      <c r="A238" s="61" t="s">
        <v>61</v>
      </c>
      <c r="B238" s="33" t="s">
        <v>85</v>
      </c>
      <c r="C238" s="30">
        <v>150</v>
      </c>
      <c r="D238" s="23">
        <v>0.6</v>
      </c>
      <c r="E238" s="23">
        <v>0.6</v>
      </c>
      <c r="F238" s="23">
        <v>14.7</v>
      </c>
      <c r="G238" s="56">
        <v>67.5</v>
      </c>
      <c r="H238" s="57">
        <v>150</v>
      </c>
      <c r="I238" s="25">
        <v>0.6</v>
      </c>
      <c r="J238" s="25">
        <v>0.6</v>
      </c>
      <c r="K238" s="25">
        <v>14.7</v>
      </c>
      <c r="L238" s="58">
        <v>67.5</v>
      </c>
    </row>
    <row r="239" spans="1:12" x14ac:dyDescent="0.25">
      <c r="A239" s="62"/>
      <c r="B239" s="35" t="s">
        <v>7</v>
      </c>
      <c r="C239" s="30"/>
      <c r="D239" s="24">
        <f>SUM(D232:D238)</f>
        <v>20.28</v>
      </c>
      <c r="E239" s="26">
        <f t="shared" ref="E239:L239" si="39">SUM(E232:E238)</f>
        <v>8.5599999999999987</v>
      </c>
      <c r="F239" s="26">
        <f t="shared" si="39"/>
        <v>95.65</v>
      </c>
      <c r="G239" s="71">
        <f t="shared" si="39"/>
        <v>504.59999999999997</v>
      </c>
      <c r="H239" s="72"/>
      <c r="I239" s="26">
        <f t="shared" si="39"/>
        <v>25.76</v>
      </c>
      <c r="J239" s="26">
        <f t="shared" si="39"/>
        <v>10.48</v>
      </c>
      <c r="K239" s="26">
        <f t="shared" si="39"/>
        <v>115.99</v>
      </c>
      <c r="L239" s="73">
        <f t="shared" si="39"/>
        <v>620.20000000000005</v>
      </c>
    </row>
    <row r="240" spans="1:12" x14ac:dyDescent="0.25">
      <c r="A240" s="63" t="s">
        <v>8</v>
      </c>
      <c r="B240" s="32"/>
      <c r="C240" s="30"/>
      <c r="D240" s="23"/>
      <c r="E240" s="23"/>
      <c r="F240" s="23"/>
      <c r="G240" s="56"/>
      <c r="H240" s="57"/>
      <c r="I240" s="25"/>
      <c r="J240" s="25"/>
      <c r="K240" s="25"/>
      <c r="L240" s="58"/>
    </row>
    <row r="241" spans="1:12" x14ac:dyDescent="0.25">
      <c r="A241" s="61" t="s">
        <v>121</v>
      </c>
      <c r="B241" s="33" t="s">
        <v>200</v>
      </c>
      <c r="C241" s="30">
        <v>80</v>
      </c>
      <c r="D241" s="23">
        <v>2.2400000000000002</v>
      </c>
      <c r="E241" s="23">
        <v>4.08</v>
      </c>
      <c r="F241" s="23">
        <v>10.48</v>
      </c>
      <c r="G241" s="56">
        <v>87.68</v>
      </c>
      <c r="H241" s="57">
        <v>100</v>
      </c>
      <c r="I241" s="25">
        <v>2.8</v>
      </c>
      <c r="J241" s="25">
        <v>5.0999999999999996</v>
      </c>
      <c r="K241" s="25">
        <v>13.1</v>
      </c>
      <c r="L241" s="58">
        <v>109.6</v>
      </c>
    </row>
    <row r="242" spans="1:12" x14ac:dyDescent="0.25">
      <c r="A242" s="61" t="s">
        <v>126</v>
      </c>
      <c r="B242" s="33" t="s">
        <v>25</v>
      </c>
      <c r="C242" s="30" t="s">
        <v>19</v>
      </c>
      <c r="D242" s="9">
        <v>2.14</v>
      </c>
      <c r="E242" s="9">
        <v>7</v>
      </c>
      <c r="F242" s="9">
        <v>9.41</v>
      </c>
      <c r="G242" s="56">
        <v>120.3</v>
      </c>
      <c r="H242" s="57" t="s">
        <v>19</v>
      </c>
      <c r="I242" s="25">
        <v>2.14</v>
      </c>
      <c r="J242" s="25">
        <v>7</v>
      </c>
      <c r="K242" s="25">
        <v>9.41</v>
      </c>
      <c r="L242" s="58">
        <v>120.3</v>
      </c>
    </row>
    <row r="243" spans="1:12" x14ac:dyDescent="0.25">
      <c r="A243" s="61" t="s">
        <v>173</v>
      </c>
      <c r="B243" s="33" t="s">
        <v>79</v>
      </c>
      <c r="C243" s="30" t="s">
        <v>152</v>
      </c>
      <c r="D243" s="23">
        <v>12.8</v>
      </c>
      <c r="E243" s="23">
        <v>23.9</v>
      </c>
      <c r="F243" s="23">
        <v>18.8</v>
      </c>
      <c r="G243" s="56">
        <v>343</v>
      </c>
      <c r="H243" s="57" t="s">
        <v>80</v>
      </c>
      <c r="I243" s="25">
        <v>15.4</v>
      </c>
      <c r="J243" s="25">
        <v>28.7</v>
      </c>
      <c r="K243" s="25">
        <v>22.6</v>
      </c>
      <c r="L243" s="58">
        <v>390</v>
      </c>
    </row>
    <row r="244" spans="1:12" x14ac:dyDescent="0.25">
      <c r="A244" s="61" t="s">
        <v>64</v>
      </c>
      <c r="B244" s="33" t="s">
        <v>203</v>
      </c>
      <c r="C244" s="30">
        <v>200</v>
      </c>
      <c r="D244" s="9">
        <v>0.2</v>
      </c>
      <c r="E244" s="9">
        <v>0.04</v>
      </c>
      <c r="F244" s="9">
        <v>10</v>
      </c>
      <c r="G244" s="56">
        <v>41</v>
      </c>
      <c r="H244" s="57">
        <v>200</v>
      </c>
      <c r="I244" s="25">
        <v>0.2</v>
      </c>
      <c r="J244" s="25">
        <v>0.04</v>
      </c>
      <c r="K244" s="25">
        <v>10</v>
      </c>
      <c r="L244" s="58">
        <v>41</v>
      </c>
    </row>
    <row r="245" spans="1:12" x14ac:dyDescent="0.25">
      <c r="A245" s="61"/>
      <c r="B245" s="33" t="s">
        <v>86</v>
      </c>
      <c r="C245" s="30">
        <v>30</v>
      </c>
      <c r="D245" s="23">
        <v>2.31</v>
      </c>
      <c r="E245" s="23">
        <v>0.9</v>
      </c>
      <c r="F245" s="23">
        <v>14.94</v>
      </c>
      <c r="G245" s="56">
        <v>78.599999999999994</v>
      </c>
      <c r="H245" s="57">
        <v>40</v>
      </c>
      <c r="I245" s="25">
        <v>3.08</v>
      </c>
      <c r="J245" s="25">
        <v>1.2</v>
      </c>
      <c r="K245" s="25">
        <v>19.920000000000002</v>
      </c>
      <c r="L245" s="58">
        <v>104.8</v>
      </c>
    </row>
    <row r="246" spans="1:12" x14ac:dyDescent="0.25">
      <c r="A246" s="61"/>
      <c r="B246" s="33" t="s">
        <v>62</v>
      </c>
      <c r="C246" s="30">
        <v>30</v>
      </c>
      <c r="D246" s="23">
        <v>2.1</v>
      </c>
      <c r="E246" s="23">
        <v>0.38</v>
      </c>
      <c r="F246" s="23">
        <v>12.75</v>
      </c>
      <c r="G246" s="56">
        <v>64.2</v>
      </c>
      <c r="H246" s="57">
        <v>40</v>
      </c>
      <c r="I246" s="25">
        <v>2.8</v>
      </c>
      <c r="J246" s="25">
        <v>0.5</v>
      </c>
      <c r="K246" s="25">
        <v>17</v>
      </c>
      <c r="L246" s="58">
        <v>85.6</v>
      </c>
    </row>
    <row r="247" spans="1:12" x14ac:dyDescent="0.25">
      <c r="A247" s="62"/>
      <c r="B247" s="35" t="s">
        <v>7</v>
      </c>
      <c r="C247" s="30"/>
      <c r="D247" s="24">
        <f>SUM(D241:D246)</f>
        <v>21.79</v>
      </c>
      <c r="E247" s="26">
        <f t="shared" ref="E247:L247" si="40">SUM(E241:E246)</f>
        <v>36.299999999999997</v>
      </c>
      <c r="F247" s="26">
        <f t="shared" si="40"/>
        <v>76.38</v>
      </c>
      <c r="G247" s="71">
        <f t="shared" si="40"/>
        <v>734.78000000000009</v>
      </c>
      <c r="H247" s="72"/>
      <c r="I247" s="26">
        <f t="shared" si="40"/>
        <v>26.419999999999998</v>
      </c>
      <c r="J247" s="26">
        <f t="shared" si="40"/>
        <v>42.54</v>
      </c>
      <c r="K247" s="26">
        <f t="shared" si="40"/>
        <v>92.03</v>
      </c>
      <c r="L247" s="73">
        <f t="shared" si="40"/>
        <v>851.3</v>
      </c>
    </row>
    <row r="248" spans="1:12" x14ac:dyDescent="0.25">
      <c r="A248" s="63" t="s">
        <v>11</v>
      </c>
      <c r="B248" s="32"/>
      <c r="C248" s="30"/>
      <c r="D248" s="23"/>
      <c r="E248" s="23"/>
      <c r="F248" s="23"/>
      <c r="G248" s="56"/>
      <c r="H248" s="57"/>
      <c r="I248" s="25"/>
      <c r="J248" s="25"/>
      <c r="K248" s="25"/>
      <c r="L248" s="58"/>
    </row>
    <row r="249" spans="1:12" x14ac:dyDescent="0.25">
      <c r="A249" s="61" t="s">
        <v>67</v>
      </c>
      <c r="B249" s="33" t="s">
        <v>68</v>
      </c>
      <c r="C249" s="30">
        <v>200</v>
      </c>
      <c r="D249" s="23">
        <v>5.6</v>
      </c>
      <c r="E249" s="23">
        <v>6.4</v>
      </c>
      <c r="F249" s="23">
        <v>8.1999999999999993</v>
      </c>
      <c r="G249" s="56">
        <v>112</v>
      </c>
      <c r="H249" s="57">
        <v>200</v>
      </c>
      <c r="I249" s="25">
        <v>5.6</v>
      </c>
      <c r="J249" s="25">
        <v>6.4</v>
      </c>
      <c r="K249" s="25">
        <v>8.1999999999999993</v>
      </c>
      <c r="L249" s="58">
        <v>112</v>
      </c>
    </row>
    <row r="250" spans="1:12" x14ac:dyDescent="0.25">
      <c r="A250" s="61" t="s">
        <v>69</v>
      </c>
      <c r="B250" s="33" t="s">
        <v>52</v>
      </c>
      <c r="C250" s="30">
        <v>60</v>
      </c>
      <c r="D250" s="23">
        <v>3.73</v>
      </c>
      <c r="E250" s="23">
        <v>3.26</v>
      </c>
      <c r="F250" s="23">
        <v>28.92</v>
      </c>
      <c r="G250" s="56">
        <v>160.72999999999999</v>
      </c>
      <c r="H250" s="57">
        <v>60</v>
      </c>
      <c r="I250" s="25">
        <v>3.73</v>
      </c>
      <c r="J250" s="25">
        <v>3.26</v>
      </c>
      <c r="K250" s="25">
        <v>28.92</v>
      </c>
      <c r="L250" s="58">
        <v>160.72999999999999</v>
      </c>
    </row>
    <row r="251" spans="1:12" x14ac:dyDescent="0.25">
      <c r="A251" s="62"/>
      <c r="B251" s="35" t="s">
        <v>7</v>
      </c>
      <c r="C251" s="30"/>
      <c r="D251" s="24">
        <f>SUM(D249:D250)</f>
        <v>9.33</v>
      </c>
      <c r="E251" s="26">
        <f t="shared" ref="E251:L251" si="41">SUM(E249:E250)</f>
        <v>9.66</v>
      </c>
      <c r="F251" s="26">
        <f t="shared" si="41"/>
        <v>37.120000000000005</v>
      </c>
      <c r="G251" s="71">
        <f t="shared" si="41"/>
        <v>272.73</v>
      </c>
      <c r="H251" s="72"/>
      <c r="I251" s="26">
        <f t="shared" si="41"/>
        <v>9.33</v>
      </c>
      <c r="J251" s="26">
        <f t="shared" si="41"/>
        <v>9.66</v>
      </c>
      <c r="K251" s="26">
        <f t="shared" si="41"/>
        <v>37.120000000000005</v>
      </c>
      <c r="L251" s="73">
        <f t="shared" si="41"/>
        <v>272.73</v>
      </c>
    </row>
    <row r="252" spans="1:12" x14ac:dyDescent="0.25">
      <c r="A252" s="62"/>
      <c r="B252" s="35" t="s">
        <v>14</v>
      </c>
      <c r="C252" s="30"/>
      <c r="D252" s="24">
        <f>D251+D247+D239</f>
        <v>51.4</v>
      </c>
      <c r="E252" s="26">
        <f t="shared" ref="E252:L252" si="42">E251+E247+E239</f>
        <v>54.519999999999996</v>
      </c>
      <c r="F252" s="26">
        <f t="shared" si="42"/>
        <v>209.15</v>
      </c>
      <c r="G252" s="71">
        <f t="shared" si="42"/>
        <v>1512.1100000000001</v>
      </c>
      <c r="H252" s="72"/>
      <c r="I252" s="26">
        <f t="shared" si="42"/>
        <v>61.510000000000005</v>
      </c>
      <c r="J252" s="26">
        <f t="shared" si="42"/>
        <v>62.680000000000007</v>
      </c>
      <c r="K252" s="26">
        <f t="shared" si="42"/>
        <v>245.14</v>
      </c>
      <c r="L252" s="73">
        <f t="shared" si="42"/>
        <v>1744.23</v>
      </c>
    </row>
    <row r="253" spans="1:12" x14ac:dyDescent="0.25">
      <c r="A253" s="63"/>
      <c r="B253" s="32"/>
      <c r="C253" s="30"/>
      <c r="D253" s="23"/>
      <c r="E253" s="23"/>
      <c r="F253" s="23"/>
      <c r="G253" s="56"/>
      <c r="H253" s="57"/>
      <c r="I253" s="25"/>
      <c r="J253" s="25"/>
      <c r="K253" s="25"/>
      <c r="L253" s="58"/>
    </row>
    <row r="254" spans="1:12" x14ac:dyDescent="0.25">
      <c r="A254" s="63"/>
      <c r="B254" s="21" t="s">
        <v>134</v>
      </c>
      <c r="C254" s="30"/>
      <c r="D254" s="28">
        <f>(D239+D214+D191+D166+D142)/5</f>
        <v>17.628</v>
      </c>
      <c r="E254" s="28">
        <f>(E239+E214+E191+E166+E142)/5</f>
        <v>18.225999999999999</v>
      </c>
      <c r="F254" s="28">
        <f>(F239+F214+F191+F166+F142)/5</f>
        <v>62.766000000000005</v>
      </c>
      <c r="G254" s="39">
        <f>(G239+G214+G191+G166+G142)/5</f>
        <v>480.01599999999996</v>
      </c>
      <c r="H254" s="43"/>
      <c r="I254" s="28"/>
      <c r="J254" s="28">
        <f>(J239+J214+J191+J166+J142)/5</f>
        <v>21.353999999999999</v>
      </c>
      <c r="K254" s="28">
        <f>(K239+K214+K191+K166+K142)/5</f>
        <v>74.748000000000005</v>
      </c>
      <c r="L254" s="44">
        <f>(L239+L214+L191+L166+L142)/5</f>
        <v>575.53599999999994</v>
      </c>
    </row>
    <row r="255" spans="1:12" x14ac:dyDescent="0.25">
      <c r="A255" s="63"/>
      <c r="B255" s="21" t="s">
        <v>135</v>
      </c>
      <c r="C255" s="30"/>
      <c r="D255" s="28">
        <f>(D247+D223+D200+D177+D152)/5</f>
        <v>27.398000000000003</v>
      </c>
      <c r="E255" s="28">
        <f>(E247+E223+E200+E177+E152)/5</f>
        <v>29.064</v>
      </c>
      <c r="F255" s="28">
        <f>(F247+F223+F200+F177+F152)/5</f>
        <v>96.378</v>
      </c>
      <c r="G255" s="39">
        <f>(G247+G223+G200+G177+G152)/5</f>
        <v>719.53</v>
      </c>
      <c r="H255" s="43"/>
      <c r="I255" s="28"/>
      <c r="J255" s="28">
        <f>(J247+J223+J200+J177+J152)/5</f>
        <v>35.046000000000006</v>
      </c>
      <c r="K255" s="28">
        <f>(K247+K223+K200+K177+K152)/5</f>
        <v>110.83600000000001</v>
      </c>
      <c r="L255" s="44">
        <f>(L247+L223+L200+L177+L152)/5</f>
        <v>841.77199999999993</v>
      </c>
    </row>
    <row r="256" spans="1:12" x14ac:dyDescent="0.25">
      <c r="A256" s="63"/>
      <c r="B256" s="21" t="s">
        <v>82</v>
      </c>
      <c r="C256" s="30"/>
      <c r="D256" s="28">
        <f t="shared" ref="D256:G257" si="43">(D251+D228+D206+D181+D157)/5</f>
        <v>7.6120000000000001</v>
      </c>
      <c r="E256" s="28">
        <f t="shared" si="43"/>
        <v>8.1120000000000001</v>
      </c>
      <c r="F256" s="28">
        <f t="shared" si="43"/>
        <v>43.884</v>
      </c>
      <c r="G256" s="39">
        <f t="shared" si="43"/>
        <v>283.166</v>
      </c>
      <c r="H256" s="43"/>
      <c r="I256" s="28"/>
      <c r="J256" s="28">
        <f t="shared" ref="J256:L257" si="44">(J251+J228+J206+J181+J157)/5</f>
        <v>8.548</v>
      </c>
      <c r="K256" s="28">
        <f t="shared" si="44"/>
        <v>49.603999999999999</v>
      </c>
      <c r="L256" s="44">
        <f t="shared" si="44"/>
        <v>313.03000000000003</v>
      </c>
    </row>
    <row r="257" spans="1:12" ht="24" x14ac:dyDescent="0.25">
      <c r="A257" s="63"/>
      <c r="B257" s="20" t="s">
        <v>137</v>
      </c>
      <c r="C257" s="30"/>
      <c r="D257" s="28">
        <f t="shared" si="43"/>
        <v>52.040399999999998</v>
      </c>
      <c r="E257" s="28">
        <f t="shared" si="43"/>
        <v>58.005800000000001</v>
      </c>
      <c r="F257" s="28">
        <f t="shared" si="43"/>
        <v>211.18119999999999</v>
      </c>
      <c r="G257" s="39">
        <f t="shared" si="43"/>
        <v>1535.2716</v>
      </c>
      <c r="H257" s="43"/>
      <c r="I257" s="28"/>
      <c r="J257" s="28">
        <f t="shared" si="44"/>
        <v>69.597200000000001</v>
      </c>
      <c r="K257" s="28">
        <f t="shared" si="44"/>
        <v>243.66979999999998</v>
      </c>
      <c r="L257" s="44">
        <f t="shared" si="44"/>
        <v>1800.5568000000003</v>
      </c>
    </row>
    <row r="258" spans="1:12" x14ac:dyDescent="0.25">
      <c r="A258" s="63"/>
      <c r="B258" s="16"/>
      <c r="C258" s="30"/>
      <c r="D258" s="28"/>
      <c r="E258" s="28"/>
      <c r="F258" s="28"/>
      <c r="G258" s="39"/>
      <c r="H258" s="80"/>
      <c r="I258" s="28"/>
      <c r="J258" s="28"/>
      <c r="K258" s="28"/>
      <c r="L258" s="44"/>
    </row>
    <row r="259" spans="1:12" x14ac:dyDescent="0.25">
      <c r="A259" s="63"/>
      <c r="B259" s="17" t="s">
        <v>172</v>
      </c>
      <c r="C259" s="30"/>
      <c r="D259" s="28"/>
      <c r="E259" s="28"/>
      <c r="F259" s="28"/>
      <c r="G259" s="39"/>
      <c r="H259" s="80"/>
      <c r="I259" s="28"/>
      <c r="J259" s="28"/>
      <c r="K259" s="28"/>
      <c r="L259" s="44"/>
    </row>
    <row r="260" spans="1:12" x14ac:dyDescent="0.25">
      <c r="A260" s="63"/>
      <c r="B260" s="21" t="s">
        <v>134</v>
      </c>
      <c r="C260" s="30"/>
      <c r="D260" s="28">
        <f t="shared" ref="D260:G263" si="45">(D254+D130)/2</f>
        <v>18.431999999999999</v>
      </c>
      <c r="E260" s="28">
        <f t="shared" si="45"/>
        <v>17.437999999999999</v>
      </c>
      <c r="F260" s="28">
        <f t="shared" si="45"/>
        <v>64.902000000000001</v>
      </c>
      <c r="G260" s="39">
        <f t="shared" si="45"/>
        <v>482.63599999999997</v>
      </c>
      <c r="H260" s="43"/>
      <c r="I260" s="28"/>
      <c r="J260" s="28">
        <f t="shared" ref="J260:L263" si="46">(J254+J130)/2</f>
        <v>20.733999999999998</v>
      </c>
      <c r="K260" s="28">
        <f t="shared" si="46"/>
        <v>75.512</v>
      </c>
      <c r="L260" s="44">
        <f t="shared" si="46"/>
        <v>573.11599999999999</v>
      </c>
    </row>
    <row r="261" spans="1:12" x14ac:dyDescent="0.25">
      <c r="A261" s="63"/>
      <c r="B261" s="21" t="s">
        <v>135</v>
      </c>
      <c r="C261" s="30"/>
      <c r="D261" s="28">
        <f t="shared" si="45"/>
        <v>27.728000000000002</v>
      </c>
      <c r="E261" s="28">
        <f t="shared" si="45"/>
        <v>31.727</v>
      </c>
      <c r="F261" s="28">
        <f t="shared" si="45"/>
        <v>94.103000000000009</v>
      </c>
      <c r="G261" s="39">
        <f t="shared" si="45"/>
        <v>743.79500000000007</v>
      </c>
      <c r="H261" s="43"/>
      <c r="I261" s="28"/>
      <c r="J261" s="28">
        <f t="shared" si="46"/>
        <v>37.812000000000005</v>
      </c>
      <c r="K261" s="28">
        <f t="shared" si="46"/>
        <v>109.26200000000001</v>
      </c>
      <c r="L261" s="44">
        <f t="shared" si="46"/>
        <v>873.51099999999997</v>
      </c>
    </row>
    <row r="262" spans="1:12" x14ac:dyDescent="0.25">
      <c r="A262" s="65"/>
      <c r="B262" s="21" t="s">
        <v>82</v>
      </c>
      <c r="C262" s="31"/>
      <c r="D262" s="29">
        <f t="shared" si="45"/>
        <v>8.4809999999999999</v>
      </c>
      <c r="E262" s="29">
        <f t="shared" si="45"/>
        <v>8.1720000000000006</v>
      </c>
      <c r="F262" s="29">
        <f t="shared" si="45"/>
        <v>48.709000000000003</v>
      </c>
      <c r="G262" s="39">
        <f t="shared" si="45"/>
        <v>300.48500000000001</v>
      </c>
      <c r="H262" s="43"/>
      <c r="I262" s="28"/>
      <c r="J262" s="28">
        <f t="shared" si="46"/>
        <v>8.5760000000000005</v>
      </c>
      <c r="K262" s="28">
        <f t="shared" si="46"/>
        <v>53.933999999999997</v>
      </c>
      <c r="L262" s="44">
        <f t="shared" si="46"/>
        <v>329.96699999999998</v>
      </c>
    </row>
    <row r="263" spans="1:12" ht="24.75" thickBot="1" x14ac:dyDescent="0.3">
      <c r="A263" s="66"/>
      <c r="B263" s="22" t="s">
        <v>136</v>
      </c>
      <c r="C263" s="18"/>
      <c r="D263" s="38">
        <f t="shared" si="45"/>
        <v>54.342199999999991</v>
      </c>
      <c r="E263" s="38">
        <f t="shared" si="45"/>
        <v>58.638900000000007</v>
      </c>
      <c r="F263" s="38">
        <f t="shared" si="45"/>
        <v>211.79059999999998</v>
      </c>
      <c r="G263" s="40">
        <f t="shared" si="45"/>
        <v>1553.1958</v>
      </c>
      <c r="H263" s="45"/>
      <c r="I263" s="38"/>
      <c r="J263" s="38">
        <f t="shared" si="46"/>
        <v>69.446599999999989</v>
      </c>
      <c r="K263" s="38">
        <f t="shared" si="46"/>
        <v>242.94889999999998</v>
      </c>
      <c r="L263" s="46">
        <f t="shared" si="46"/>
        <v>1811.7034000000001</v>
      </c>
    </row>
    <row r="265" spans="1:12" ht="15.75" x14ac:dyDescent="0.25">
      <c r="A265" s="93" t="s">
        <v>175</v>
      </c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</row>
    <row r="266" spans="1:12" ht="15.75" x14ac:dyDescent="0.25">
      <c r="B266" s="49"/>
      <c r="C266" s="50"/>
      <c r="D266" s="49"/>
      <c r="E266" s="49"/>
      <c r="F266" s="49"/>
      <c r="G266" s="49"/>
      <c r="H266" s="50"/>
      <c r="I266" s="49"/>
      <c r="J266" s="49"/>
      <c r="K266" s="49"/>
      <c r="L266" s="51"/>
    </row>
    <row r="267" spans="1:12" ht="15.75" x14ac:dyDescent="0.25">
      <c r="B267" s="52" t="s">
        <v>176</v>
      </c>
      <c r="C267" s="53"/>
      <c r="D267" s="94" t="s">
        <v>177</v>
      </c>
      <c r="E267" s="94"/>
      <c r="F267" s="94"/>
      <c r="G267" s="94"/>
      <c r="H267" s="94"/>
      <c r="I267" s="54"/>
      <c r="J267" s="55" t="s">
        <v>178</v>
      </c>
      <c r="K267" s="55"/>
      <c r="L267" s="51"/>
    </row>
  </sheetData>
  <mergeCells count="21">
    <mergeCell ref="A230:B230"/>
    <mergeCell ref="A265:L265"/>
    <mergeCell ref="D267:H267"/>
    <mergeCell ref="A2:B2"/>
    <mergeCell ref="A4:B4"/>
    <mergeCell ref="A5:B5"/>
    <mergeCell ref="A6:B6"/>
    <mergeCell ref="A3:C3"/>
    <mergeCell ref="A208:B208"/>
    <mergeCell ref="A12:B12"/>
    <mergeCell ref="A36:B36"/>
    <mergeCell ref="A60:B60"/>
    <mergeCell ref="A7:B7"/>
    <mergeCell ref="A85:B85"/>
    <mergeCell ref="A108:B108"/>
    <mergeCell ref="A135:B135"/>
    <mergeCell ref="A9:L9"/>
    <mergeCell ref="C12:G12"/>
    <mergeCell ref="H12:L12"/>
    <mergeCell ref="A159:B159"/>
    <mergeCell ref="A183:B183"/>
  </mergeCells>
  <pageMargins left="0.19685039370078741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Gigabyte</cp:lastModifiedBy>
  <cp:lastPrinted>2024-11-28T06:50:39Z</cp:lastPrinted>
  <dcterms:created xsi:type="dcterms:W3CDTF">2023-10-10T08:28:05Z</dcterms:created>
  <dcterms:modified xsi:type="dcterms:W3CDTF">2024-11-28T06:51:49Z</dcterms:modified>
</cp:coreProperties>
</file>