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Туристский отдел\Соревнования\Ориентирование\Спринт\"/>
    </mc:Choice>
  </mc:AlternateContent>
  <bookViews>
    <workbookView xWindow="0" yWindow="0" windowWidth="20490" windowHeight="7665" activeTab="7"/>
  </bookViews>
  <sheets>
    <sheet name="Ж12" sheetId="1" r:id="rId1"/>
    <sheet name="М12" sheetId="6" r:id="rId2"/>
    <sheet name="Ж14" sheetId="5" r:id="rId3"/>
    <sheet name="М14" sheetId="4" r:id="rId4"/>
    <sheet name="Ж16" sheetId="3" r:id="rId5"/>
    <sheet name="М16" sheetId="2" r:id="rId6"/>
    <sheet name="Итог" sheetId="7" r:id="rId7"/>
    <sheet name="Лист1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8" l="1"/>
  <c r="G27" i="8"/>
  <c r="G28" i="8"/>
  <c r="G29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13" i="7" l="1"/>
  <c r="G11" i="7"/>
  <c r="G25" i="7"/>
  <c r="G12" i="7"/>
  <c r="G5" i="7"/>
  <c r="G2" i="7"/>
  <c r="G7" i="7"/>
  <c r="G16" i="7"/>
  <c r="G9" i="7"/>
  <c r="G15" i="7"/>
  <c r="G4" i="7"/>
  <c r="G3" i="7"/>
  <c r="G14" i="7"/>
  <c r="G24" i="7"/>
  <c r="G8" i="7"/>
  <c r="G19" i="7"/>
  <c r="G6" i="7"/>
  <c r="G17" i="7"/>
  <c r="G18" i="7"/>
  <c r="G21" i="7"/>
  <c r="G20" i="7"/>
  <c r="G22" i="7"/>
  <c r="G23" i="7"/>
  <c r="G10" i="7"/>
  <c r="F22" i="6"/>
  <c r="F21" i="6"/>
  <c r="F23" i="6"/>
  <c r="F20" i="6"/>
  <c r="F15" i="6"/>
  <c r="H15" i="6" s="1"/>
  <c r="F14" i="6"/>
  <c r="H14" i="6" s="1"/>
  <c r="F24" i="6"/>
  <c r="F17" i="6"/>
  <c r="H17" i="6" s="1"/>
  <c r="F7" i="6"/>
  <c r="F13" i="6"/>
  <c r="H13" i="6" s="1"/>
  <c r="F18" i="6"/>
  <c r="H18" i="6" s="1"/>
  <c r="F12" i="6"/>
  <c r="H12" i="6" s="1"/>
  <c r="F9" i="6"/>
  <c r="H9" i="6" s="1"/>
  <c r="F19" i="6"/>
  <c r="H19" i="6" s="1"/>
  <c r="F6" i="6"/>
  <c r="F11" i="6"/>
  <c r="H11" i="6" s="1"/>
  <c r="F8" i="6"/>
  <c r="H8" i="6" s="1"/>
  <c r="F10" i="6"/>
  <c r="H10" i="6" s="1"/>
  <c r="F16" i="6"/>
  <c r="H16" i="6" s="1"/>
  <c r="F17" i="5"/>
  <c r="F15" i="5"/>
  <c r="F18" i="5"/>
  <c r="F11" i="5"/>
  <c r="F8" i="5"/>
  <c r="F16" i="5"/>
  <c r="F6" i="5"/>
  <c r="F7" i="5"/>
  <c r="H7" i="5" s="1"/>
  <c r="F10" i="5"/>
  <c r="F9" i="5"/>
  <c r="F14" i="5"/>
  <c r="F12" i="5"/>
  <c r="F13" i="5"/>
  <c r="F18" i="4"/>
  <c r="H18" i="4" s="1"/>
  <c r="F23" i="4"/>
  <c r="F24" i="4"/>
  <c r="F21" i="4"/>
  <c r="F22" i="4"/>
  <c r="F8" i="4"/>
  <c r="H8" i="4" s="1"/>
  <c r="F10" i="4"/>
  <c r="H10" i="4" s="1"/>
  <c r="F14" i="4"/>
  <c r="H14" i="4" s="1"/>
  <c r="F6" i="4"/>
  <c r="H6" i="4" s="1"/>
  <c r="F20" i="4"/>
  <c r="H20" i="4" s="1"/>
  <c r="F15" i="4"/>
  <c r="H15" i="4" s="1"/>
  <c r="F19" i="4"/>
  <c r="H19" i="4" s="1"/>
  <c r="F12" i="4"/>
  <c r="H12" i="4" s="1"/>
  <c r="F16" i="4"/>
  <c r="H16" i="4" s="1"/>
  <c r="F17" i="4"/>
  <c r="H17" i="4" s="1"/>
  <c r="F9" i="4"/>
  <c r="H9" i="4" s="1"/>
  <c r="F7" i="4"/>
  <c r="H7" i="4" s="1"/>
  <c r="F11" i="4"/>
  <c r="H11" i="4" s="1"/>
  <c r="F13" i="4"/>
  <c r="H13" i="4" s="1"/>
  <c r="F6" i="3"/>
  <c r="H6" i="3" s="1"/>
  <c r="F12" i="3"/>
  <c r="F7" i="3"/>
  <c r="F8" i="3"/>
  <c r="H8" i="3" s="1"/>
  <c r="F9" i="3"/>
  <c r="H9" i="3" s="1"/>
  <c r="F11" i="3"/>
  <c r="H11" i="3" s="1"/>
  <c r="F10" i="3"/>
  <c r="H10" i="3" s="1"/>
  <c r="F12" i="2"/>
  <c r="F14" i="2"/>
  <c r="F13" i="2"/>
  <c r="F11" i="2"/>
  <c r="H11" i="2" s="1"/>
  <c r="F10" i="2"/>
  <c r="H10" i="2" s="1"/>
  <c r="F6" i="2"/>
  <c r="F9" i="2"/>
  <c r="H9" i="2" s="1"/>
  <c r="F7" i="2"/>
  <c r="H7" i="2" s="1"/>
  <c r="F8" i="2"/>
  <c r="H8" i="2" s="1"/>
  <c r="H6" i="6" l="1"/>
  <c r="H7" i="6"/>
  <c r="H8" i="5"/>
  <c r="H9" i="5" s="1"/>
  <c r="H10" i="5" s="1"/>
  <c r="H11" i="5" s="1"/>
  <c r="H12" i="5" s="1"/>
  <c r="H13" i="5" s="1"/>
  <c r="H14" i="5" s="1"/>
  <c r="H15" i="5" s="1"/>
  <c r="H16" i="5" s="1"/>
  <c r="H17" i="5" s="1"/>
  <c r="H18" i="5" s="1"/>
  <c r="H6" i="5"/>
  <c r="F9" i="1"/>
  <c r="H9" i="1" s="1"/>
  <c r="F7" i="1"/>
  <c r="H7" i="1" s="1"/>
  <c r="F14" i="1"/>
  <c r="H14" i="1" s="1"/>
  <c r="F10" i="1"/>
  <c r="H10" i="1" s="1"/>
  <c r="F6" i="1"/>
  <c r="H6" i="1" s="1"/>
  <c r="F21" i="1"/>
  <c r="H21" i="1" s="1"/>
  <c r="F17" i="1"/>
  <c r="H17" i="1" s="1"/>
  <c r="F24" i="1"/>
  <c r="H24" i="1" s="1"/>
  <c r="F22" i="1"/>
  <c r="H22" i="1" s="1"/>
  <c r="F18" i="1"/>
  <c r="H18" i="1" s="1"/>
  <c r="F23" i="1"/>
  <c r="H23" i="1" s="1"/>
  <c r="F20" i="1"/>
  <c r="H20" i="1" s="1"/>
  <c r="F11" i="1"/>
  <c r="H11" i="1" s="1"/>
  <c r="F26" i="1"/>
  <c r="F25" i="1"/>
  <c r="F12" i="1"/>
  <c r="H12" i="1" s="1"/>
  <c r="F16" i="1"/>
  <c r="H16" i="1" s="1"/>
  <c r="F13" i="1"/>
  <c r="H13" i="1" s="1"/>
  <c r="F8" i="1"/>
  <c r="H8" i="1" s="1"/>
  <c r="F19" i="1"/>
  <c r="H19" i="1" s="1"/>
  <c r="F15" i="1"/>
  <c r="H15" i="1" s="1"/>
</calcChain>
</file>

<file path=xl/sharedStrings.xml><?xml version="1.0" encoding="utf-8"?>
<sst xmlns="http://schemas.openxmlformats.org/spreadsheetml/2006/main" count="473" uniqueCount="146">
  <si>
    <t>Отдел образования мозырского районого исполнительного комитета</t>
  </si>
  <si>
    <t>Государственное учреждение образования "Мозырский центр туризма и краеведения детей и молодежи"</t>
  </si>
  <si>
    <t>г.Мозырь, Центр туризма</t>
  </si>
  <si>
    <t>№ п/п</t>
  </si>
  <si>
    <t>Ф.И участника</t>
  </si>
  <si>
    <t>УО</t>
  </si>
  <si>
    <t>Время старта</t>
  </si>
  <si>
    <t>Время финиша</t>
  </si>
  <si>
    <t>Итоговое время</t>
  </si>
  <si>
    <t>Место</t>
  </si>
  <si>
    <t>Очки</t>
  </si>
  <si>
    <t xml:space="preserve"> </t>
  </si>
  <si>
    <t>Никитенко Александра</t>
  </si>
  <si>
    <t>СШ №10</t>
  </si>
  <si>
    <t>СШ №11</t>
  </si>
  <si>
    <t>Андриевская Анна</t>
  </si>
  <si>
    <t>СШ №9</t>
  </si>
  <si>
    <t>Бичан Ксения</t>
  </si>
  <si>
    <t>Дудко Таисия</t>
  </si>
  <si>
    <t>СШ №5</t>
  </si>
  <si>
    <t>Цуба Вера</t>
  </si>
  <si>
    <t>СШ №14</t>
  </si>
  <si>
    <t>Бичан Марина</t>
  </si>
  <si>
    <t>Слободская СШ</t>
  </si>
  <si>
    <t>Канапацкая Дарья</t>
  </si>
  <si>
    <t>СШ №12</t>
  </si>
  <si>
    <t>Ючко Аделина</t>
  </si>
  <si>
    <t>СШ №16</t>
  </si>
  <si>
    <t>Морозова Елизавета</t>
  </si>
  <si>
    <t>Белая Милана</t>
  </si>
  <si>
    <t>Турко Елизавета</t>
  </si>
  <si>
    <t>Старикова Валерия</t>
  </si>
  <si>
    <t>Коляго Полина</t>
  </si>
  <si>
    <t>Данильчук Татьяна</t>
  </si>
  <si>
    <t>Руднянская СШ</t>
  </si>
  <si>
    <t>Карабун Соня</t>
  </si>
  <si>
    <t>Моисеевская БШ</t>
  </si>
  <si>
    <t>Шиманская Дарья</t>
  </si>
  <si>
    <t>Мельченко Елизавета</t>
  </si>
  <si>
    <t>СШ №8</t>
  </si>
  <si>
    <t>Дойняк Татьяна</t>
  </si>
  <si>
    <t>Тимохова Дарья</t>
  </si>
  <si>
    <t>Гимназия</t>
  </si>
  <si>
    <t>Клименкова София</t>
  </si>
  <si>
    <t>снят</t>
  </si>
  <si>
    <t>п.20.11</t>
  </si>
  <si>
    <t>Кивалдо Оливия</t>
  </si>
  <si>
    <t>Леоненко Глеб</t>
  </si>
  <si>
    <t>СШ №1</t>
  </si>
  <si>
    <t>СШ №6</t>
  </si>
  <si>
    <t>СШ №7</t>
  </si>
  <si>
    <t>СШ №13</t>
  </si>
  <si>
    <t>СШ №15</t>
  </si>
  <si>
    <t>Капустин Матвей</t>
  </si>
  <si>
    <t>Мочалин Артур</t>
  </si>
  <si>
    <t>Воронов Станислав (в/к)</t>
  </si>
  <si>
    <t>Лично</t>
  </si>
  <si>
    <t>Кабышев Кирилл</t>
  </si>
  <si>
    <t>Панфиленко Георгий</t>
  </si>
  <si>
    <t>Мартвейчук Павел</t>
  </si>
  <si>
    <t>Кашкур Петр</t>
  </si>
  <si>
    <t>Бельская БШ</t>
  </si>
  <si>
    <t>п.24.4</t>
  </si>
  <si>
    <t>Брыкульский Егор</t>
  </si>
  <si>
    <t>-</t>
  </si>
  <si>
    <t>Ситник Вероника</t>
  </si>
  <si>
    <t>Проопенко Милана</t>
  </si>
  <si>
    <t>Федорович Ксения</t>
  </si>
  <si>
    <t>Буракевич Ангелина</t>
  </si>
  <si>
    <t>Бичан Алена (в/к)</t>
  </si>
  <si>
    <t>Ласута Екатерина</t>
  </si>
  <si>
    <t>Пиньчук Анна</t>
  </si>
  <si>
    <t>Павлюк Кирилл</t>
  </si>
  <si>
    <t>Килочицкий Кирилл</t>
  </si>
  <si>
    <t>Радовня Тимофей</t>
  </si>
  <si>
    <t>Картыник Георгий</t>
  </si>
  <si>
    <t>Коноплич Артем</t>
  </si>
  <si>
    <t>Кудрицкий Никита</t>
  </si>
  <si>
    <t>Полторан Артем</t>
  </si>
  <si>
    <t>Головач Станислав</t>
  </si>
  <si>
    <t>Каминский Макар</t>
  </si>
  <si>
    <t>Афанасьев-Гостьев Михаил</t>
  </si>
  <si>
    <t>Шафранов Даниил</t>
  </si>
  <si>
    <t>Смирнов Дмитрий</t>
  </si>
  <si>
    <t>Саган Тимур</t>
  </si>
  <si>
    <t>Центр туризма</t>
  </si>
  <si>
    <t>Бобровский Константин</t>
  </si>
  <si>
    <t>Ковальчук Максим</t>
  </si>
  <si>
    <t>Янковец Владислав</t>
  </si>
  <si>
    <t>Котельников Матвей</t>
  </si>
  <si>
    <t>Бутьковец Александр</t>
  </si>
  <si>
    <t>Демидчик Егор</t>
  </si>
  <si>
    <t>Реут Евгения</t>
  </si>
  <si>
    <t>Гузовская Полина</t>
  </si>
  <si>
    <t>Езерская Мария</t>
  </si>
  <si>
    <t>Прайзель Александра</t>
  </si>
  <si>
    <t>Серая Александра</t>
  </si>
  <si>
    <t>Лапковская Варвара</t>
  </si>
  <si>
    <t>Бойцова Мария</t>
  </si>
  <si>
    <t>Дуброва Вероника</t>
  </si>
  <si>
    <t>Киринская Анастасия</t>
  </si>
  <si>
    <t>Кузьмина Валерия</t>
  </si>
  <si>
    <t>Мейлук Александра</t>
  </si>
  <si>
    <t>Журкова Анна</t>
  </si>
  <si>
    <t>Бычковская Алёна</t>
  </si>
  <si>
    <t>Соловей Тимур</t>
  </si>
  <si>
    <t>Лагун Кирилл</t>
  </si>
  <si>
    <t>Гоголь Илья</t>
  </si>
  <si>
    <t>Прокопенко Евгений</t>
  </si>
  <si>
    <t>Цыганков Герман</t>
  </si>
  <si>
    <t>Крылов Ростислав</t>
  </si>
  <si>
    <t>Радовня Мирон</t>
  </si>
  <si>
    <t>Степанеев Леонид</t>
  </si>
  <si>
    <t>Амельченко Илья</t>
  </si>
  <si>
    <t>Забродский Константин</t>
  </si>
  <si>
    <t>Юдин Игнат</t>
  </si>
  <si>
    <t>Карницкий Иван</t>
  </si>
  <si>
    <t>Лис Егор</t>
  </si>
  <si>
    <t>Лагун Артем</t>
  </si>
  <si>
    <t>Карабун Михаил</t>
  </si>
  <si>
    <t>Гвоздь Александр</t>
  </si>
  <si>
    <t>Савенок Ким</t>
  </si>
  <si>
    <t>Астапенко Богдан</t>
  </si>
  <si>
    <t>Лазаренко Максим</t>
  </si>
  <si>
    <t>СШ №9/2</t>
  </si>
  <si>
    <t>СШ №14/2</t>
  </si>
  <si>
    <t>СШ №16/2</t>
  </si>
  <si>
    <t>Центр туризма (Кунцевич Н.А)</t>
  </si>
  <si>
    <t>Криничанская СШ</t>
  </si>
  <si>
    <t>Скрыгаловская СШ</t>
  </si>
  <si>
    <t>1 участник</t>
  </si>
  <si>
    <t>2 участник</t>
  </si>
  <si>
    <t>3 участник</t>
  </si>
  <si>
    <t>4 участник</t>
  </si>
  <si>
    <t>5 участник</t>
  </si>
  <si>
    <t>6 участник</t>
  </si>
  <si>
    <t>7 участник</t>
  </si>
  <si>
    <t>Сумма очков</t>
  </si>
  <si>
    <t>Итоговое место</t>
  </si>
  <si>
    <r>
      <t>Протокол личных соревнований по спортивному ориентированию на спринтерских дистанциях</t>
    </r>
    <r>
      <rPr>
        <sz val="14"/>
        <color rgb="FFFF0000"/>
        <rFont val="Times New Roman"/>
        <family val="1"/>
        <charset val="204"/>
      </rPr>
      <t xml:space="preserve"> </t>
    </r>
    <r>
      <rPr>
        <b/>
        <sz val="14"/>
        <color rgb="FFFF0000"/>
        <rFont val="Times New Roman"/>
        <family val="1"/>
        <charset val="204"/>
      </rPr>
      <t>(Ж12)</t>
    </r>
  </si>
  <si>
    <r>
      <t>Протокол личных соревнований по спортивному ориентированию на спринтерских дистанциях</t>
    </r>
    <r>
      <rPr>
        <b/>
        <sz val="14"/>
        <color rgb="FFFF0000"/>
        <rFont val="Times New Roman"/>
        <family val="1"/>
        <charset val="204"/>
      </rPr>
      <t xml:space="preserve"> (М12)</t>
    </r>
  </si>
  <si>
    <r>
      <t>Протокол личных соревнований по спортивному ориентированию на спринтерских дистанциях</t>
    </r>
    <r>
      <rPr>
        <b/>
        <sz val="14"/>
        <color rgb="FFFF0000"/>
        <rFont val="Times New Roman"/>
        <family val="1"/>
        <charset val="204"/>
      </rPr>
      <t xml:space="preserve"> (М14)</t>
    </r>
  </si>
  <si>
    <r>
      <t xml:space="preserve">Протокол личных соревнований по спортивному ориентированию на спринтерских дистанциях </t>
    </r>
    <r>
      <rPr>
        <b/>
        <sz val="14"/>
        <color rgb="FFFF0000"/>
        <rFont val="Times New Roman"/>
        <family val="1"/>
        <charset val="204"/>
      </rPr>
      <t>(Ж14)</t>
    </r>
  </si>
  <si>
    <r>
      <t xml:space="preserve">Протокол личных соревнований по спортивному ориентированию на спринтерских дистанциях </t>
    </r>
    <r>
      <rPr>
        <b/>
        <sz val="14"/>
        <color rgb="FFFF0000"/>
        <rFont val="Times New Roman"/>
        <family val="1"/>
        <charset val="204"/>
      </rPr>
      <t>(Ж16)</t>
    </r>
  </si>
  <si>
    <r>
      <t>Протокол личных соревнований по спортивному ориентированию на спринтерских дистанциях</t>
    </r>
    <r>
      <rPr>
        <b/>
        <sz val="14"/>
        <color rgb="FFFF0000"/>
        <rFont val="Times New Roman"/>
        <family val="1"/>
        <charset val="204"/>
      </rPr>
      <t xml:space="preserve"> (М16)</t>
    </r>
  </si>
  <si>
    <t>Протокол командных соревнований по спортивному ориентированию на спринтерских дистанциях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</si>
</sst>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2" fillId="0" borderId="0" xfId="0" applyFont="1" applyBorder="1" applyAlignment="1"/>
    <xf numFmtId="14" fontId="2" fillId="0" borderId="0" xfId="0" applyNumberFormat="1" applyFont="1" applyBorder="1" applyAlignment="1"/>
    <xf numFmtId="0" fontId="0" fillId="0" borderId="0" xfId="0" applyBorder="1"/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164" fontId="1" fillId="0" borderId="0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0" fillId="0" borderId="1" xfId="0" applyBorder="1" applyAlignment="1">
      <alignment horizontal="center" wrapText="1"/>
    </xf>
    <xf numFmtId="0" fontId="2" fillId="0" borderId="6" xfId="0" applyFont="1" applyBorder="1" applyAlignment="1">
      <alignment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0" fillId="0" borderId="0" xfId="0" applyNumberFormat="1"/>
    <xf numFmtId="164" fontId="6" fillId="0" borderId="0" xfId="0" applyNumberFormat="1" applyFont="1"/>
    <xf numFmtId="164" fontId="1" fillId="0" borderId="0" xfId="0" applyNumberFormat="1" applyFont="1"/>
    <xf numFmtId="0" fontId="0" fillId="0" borderId="0" xfId="0" applyBorder="1" applyAlignment="1">
      <alignment wrapText="1"/>
    </xf>
    <xf numFmtId="0" fontId="0" fillId="0" borderId="11" xfId="0" applyBorder="1" applyAlignment="1">
      <alignment horizontal="center" wrapText="1"/>
    </xf>
    <xf numFmtId="0" fontId="2" fillId="0" borderId="1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64" fontId="5" fillId="0" borderId="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1" fillId="0" borderId="4" xfId="0" applyFont="1" applyBorder="1" applyAlignment="1">
      <alignment horizontal="center" wrapText="1"/>
    </xf>
    <xf numFmtId="0" fontId="5" fillId="0" borderId="9" xfId="0" applyFont="1" applyFill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5" fillId="0" borderId="6" xfId="0" applyFont="1" applyFill="1" applyBorder="1" applyAlignment="1">
      <alignment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5" fillId="0" borderId="6" xfId="0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/>
    </xf>
    <xf numFmtId="0" fontId="2" fillId="4" borderId="6" xfId="0" applyNumberFormat="1" applyFont="1" applyFill="1" applyBorder="1" applyAlignment="1">
      <alignment horizontal="center" vertical="center"/>
    </xf>
    <xf numFmtId="0" fontId="2" fillId="4" borderId="3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/>
    </xf>
    <xf numFmtId="0" fontId="2" fillId="3" borderId="9" xfId="0" applyNumberFormat="1" applyFont="1" applyFill="1" applyBorder="1" applyAlignment="1">
      <alignment horizontal="center" vertical="center"/>
    </xf>
    <xf numFmtId="0" fontId="2" fillId="3" borderId="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2" borderId="9" xfId="0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164" fontId="2" fillId="4" borderId="2" xfId="0" applyNumberFormat="1" applyFont="1" applyFill="1" applyBorder="1" applyAlignment="1">
      <alignment horizontal="center" vertical="center"/>
    </xf>
    <xf numFmtId="164" fontId="2" fillId="4" borderId="6" xfId="0" applyNumberFormat="1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164" fontId="2" fillId="4" borderId="0" xfId="0" applyNumberFormat="1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1" fontId="2" fillId="4" borderId="5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0" fontId="2" fillId="5" borderId="3" xfId="0" applyNumberFormat="1" applyFont="1" applyFill="1" applyBorder="1" applyAlignment="1">
      <alignment horizontal="center" vertical="center" wrapText="1"/>
    </xf>
    <xf numFmtId="0" fontId="2" fillId="5" borderId="3" xfId="0" applyNumberFormat="1" applyFont="1" applyFill="1" applyBorder="1" applyAlignment="1">
      <alignment horizontal="center" vertical="center"/>
    </xf>
    <xf numFmtId="0" fontId="2" fillId="5" borderId="6" xfId="0" applyNumberFormat="1" applyFont="1" applyFill="1" applyBorder="1" applyAlignment="1">
      <alignment horizontal="center" vertical="center"/>
    </xf>
    <xf numFmtId="0" fontId="2" fillId="5" borderId="5" xfId="0" applyNumberFormat="1" applyFont="1" applyFill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wrapText="1"/>
    </xf>
    <xf numFmtId="0" fontId="11" fillId="0" borderId="9" xfId="0" applyFont="1" applyFill="1" applyBorder="1" applyAlignment="1">
      <alignment vertical="center"/>
    </xf>
    <xf numFmtId="0" fontId="11" fillId="0" borderId="9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1" fillId="0" borderId="6" xfId="0" applyFont="1" applyFill="1" applyBorder="1" applyAlignment="1">
      <alignment vertical="center"/>
    </xf>
    <xf numFmtId="0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wrapText="1"/>
    </xf>
    <xf numFmtId="0" fontId="1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6"/>
  <sheetViews>
    <sheetView zoomScale="69" zoomScaleNormal="69" workbookViewId="0">
      <selection sqref="A1:H4"/>
    </sheetView>
  </sheetViews>
  <sheetFormatPr defaultRowHeight="15" x14ac:dyDescent="0.25"/>
  <cols>
    <col min="1" max="1" width="6" customWidth="1"/>
    <col min="2" max="2" width="30.28515625" customWidth="1"/>
    <col min="3" max="3" width="19.42578125" customWidth="1"/>
    <col min="4" max="4" width="14.85546875" customWidth="1"/>
    <col min="5" max="5" width="14.28515625" customWidth="1"/>
    <col min="6" max="6" width="14" customWidth="1"/>
    <col min="7" max="7" width="9.28515625" customWidth="1"/>
    <col min="8" max="8" width="12.42578125" style="6" customWidth="1"/>
  </cols>
  <sheetData>
    <row r="1" spans="1:20" ht="19.5" thickBot="1" x14ac:dyDescent="0.35">
      <c r="A1" s="111" t="s">
        <v>0</v>
      </c>
      <c r="B1" s="112"/>
      <c r="C1" s="112"/>
      <c r="D1" s="112"/>
      <c r="E1" s="112"/>
      <c r="F1" s="112"/>
      <c r="G1" s="112"/>
      <c r="H1" s="11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9.5" thickBot="1" x14ac:dyDescent="0.35">
      <c r="A2" s="111" t="s">
        <v>1</v>
      </c>
      <c r="B2" s="112"/>
      <c r="C2" s="112"/>
      <c r="D2" s="112"/>
      <c r="E2" s="112"/>
      <c r="F2" s="112"/>
      <c r="G2" s="112"/>
      <c r="H2" s="11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9.5" thickBot="1" x14ac:dyDescent="0.35">
      <c r="A3" s="111" t="s">
        <v>139</v>
      </c>
      <c r="B3" s="112"/>
      <c r="C3" s="112"/>
      <c r="D3" s="112"/>
      <c r="E3" s="112"/>
      <c r="F3" s="112"/>
      <c r="G3" s="112"/>
      <c r="H3" s="11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9.5" thickBot="1" x14ac:dyDescent="0.35">
      <c r="A4" s="114">
        <v>45563</v>
      </c>
      <c r="B4" s="115"/>
      <c r="C4" s="115"/>
      <c r="D4" s="115"/>
      <c r="E4" s="114" t="s">
        <v>2</v>
      </c>
      <c r="F4" s="115"/>
      <c r="G4" s="115"/>
      <c r="H4" s="116"/>
      <c r="I4" s="2"/>
      <c r="J4" s="2"/>
      <c r="K4" s="117"/>
      <c r="L4" s="117"/>
      <c r="M4" s="117"/>
      <c r="N4" s="117"/>
      <c r="O4" s="117"/>
      <c r="P4" s="117"/>
      <c r="Q4" s="117"/>
      <c r="R4" s="117"/>
      <c r="S4" s="117"/>
      <c r="T4" s="117"/>
    </row>
    <row r="5" spans="1:20" ht="38.25" thickBot="1" x14ac:dyDescent="0.3">
      <c r="A5" s="9" t="s">
        <v>3</v>
      </c>
      <c r="B5" s="5" t="s">
        <v>4</v>
      </c>
      <c r="C5" s="5" t="s">
        <v>5</v>
      </c>
      <c r="D5" s="10" t="s">
        <v>6</v>
      </c>
      <c r="E5" s="7" t="s">
        <v>7</v>
      </c>
      <c r="F5" s="10" t="s">
        <v>8</v>
      </c>
      <c r="G5" s="5" t="s">
        <v>9</v>
      </c>
      <c r="H5" s="4" t="s">
        <v>10</v>
      </c>
      <c r="I5" s="8">
        <v>5.0462962962962961E-3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9.5" thickBot="1" x14ac:dyDescent="0.3">
      <c r="A6" s="11">
        <v>1</v>
      </c>
      <c r="B6" s="118" t="s">
        <v>20</v>
      </c>
      <c r="C6" s="118" t="s">
        <v>21</v>
      </c>
      <c r="D6" s="119">
        <v>3.125E-2</v>
      </c>
      <c r="E6" s="120">
        <v>3.6296296296296292E-2</v>
      </c>
      <c r="F6" s="119">
        <f t="shared" ref="F6:F26" si="0">SUM(E6-D6)</f>
        <v>5.0462962962962918E-3</v>
      </c>
      <c r="G6" s="97">
        <v>1</v>
      </c>
      <c r="H6" s="121">
        <f t="shared" ref="H6:H24" si="1">SUM(I5/F6*400)</f>
        <v>400.00000000000034</v>
      </c>
      <c r="I6" s="8">
        <v>5.0462962962962961E-3</v>
      </c>
    </row>
    <row r="7" spans="1:20" ht="19.5" thickBot="1" x14ac:dyDescent="0.3">
      <c r="A7" s="20">
        <v>2</v>
      </c>
      <c r="B7" s="122" t="s">
        <v>15</v>
      </c>
      <c r="C7" s="122" t="s">
        <v>16</v>
      </c>
      <c r="D7" s="123">
        <v>4.4444444444444446E-2</v>
      </c>
      <c r="E7" s="124">
        <v>4.9803240740740738E-2</v>
      </c>
      <c r="F7" s="123">
        <f t="shared" si="0"/>
        <v>5.3587962962962921E-3</v>
      </c>
      <c r="G7" s="102">
        <v>2</v>
      </c>
      <c r="H7" s="125">
        <f t="shared" si="1"/>
        <v>376.67386609071298</v>
      </c>
      <c r="I7" s="8">
        <v>5.0462962962962996E-3</v>
      </c>
    </row>
    <row r="8" spans="1:20" ht="19.5" thickBot="1" x14ac:dyDescent="0.3">
      <c r="A8" s="11">
        <v>3</v>
      </c>
      <c r="B8" s="126" t="s">
        <v>41</v>
      </c>
      <c r="C8" s="126" t="s">
        <v>42</v>
      </c>
      <c r="D8" s="127">
        <v>4.2361111111111106E-2</v>
      </c>
      <c r="E8" s="128">
        <v>4.7939814814814817E-2</v>
      </c>
      <c r="F8" s="127">
        <f t="shared" si="0"/>
        <v>5.5787037037037107E-3</v>
      </c>
      <c r="G8" s="107">
        <v>3</v>
      </c>
      <c r="H8" s="129">
        <f t="shared" si="1"/>
        <v>361.82572614107863</v>
      </c>
      <c r="I8" s="8">
        <v>5.0462962962962996E-3</v>
      </c>
    </row>
    <row r="9" spans="1:20" ht="19.5" thickBot="1" x14ac:dyDescent="0.3">
      <c r="A9" s="31">
        <v>4</v>
      </c>
      <c r="B9" s="21" t="s">
        <v>46</v>
      </c>
      <c r="C9" s="21" t="s">
        <v>14</v>
      </c>
      <c r="D9" s="22">
        <v>5.5555555555555552E-2</v>
      </c>
      <c r="E9" s="23">
        <v>6.3692129629629626E-2</v>
      </c>
      <c r="F9" s="22">
        <f t="shared" si="0"/>
        <v>8.1365740740740738E-3</v>
      </c>
      <c r="G9" s="5">
        <v>4</v>
      </c>
      <c r="H9" s="30">
        <f t="shared" si="1"/>
        <v>248.07965860597457</v>
      </c>
      <c r="I9" s="8">
        <v>5.0462962962962996E-3</v>
      </c>
    </row>
    <row r="10" spans="1:20" ht="19.5" thickBot="1" x14ac:dyDescent="0.3">
      <c r="A10" s="20">
        <v>5</v>
      </c>
      <c r="B10" s="15" t="s">
        <v>18</v>
      </c>
      <c r="C10" s="15" t="s">
        <v>19</v>
      </c>
      <c r="D10" s="12">
        <v>3.6111111111111115E-2</v>
      </c>
      <c r="E10" s="17">
        <v>4.4386574074074071E-2</v>
      </c>
      <c r="F10" s="12">
        <f t="shared" si="0"/>
        <v>8.2754629629629567E-3</v>
      </c>
      <c r="G10" s="14">
        <v>5</v>
      </c>
      <c r="H10" s="29">
        <f t="shared" si="1"/>
        <v>243.91608391608429</v>
      </c>
      <c r="I10" s="8">
        <v>5.0462962962962996E-3</v>
      </c>
    </row>
    <row r="11" spans="1:20" ht="19.5" thickBot="1" x14ac:dyDescent="0.3">
      <c r="A11" s="31">
        <v>6</v>
      </c>
      <c r="B11" s="21" t="s">
        <v>32</v>
      </c>
      <c r="C11" s="21" t="s">
        <v>124</v>
      </c>
      <c r="D11" s="22">
        <v>5.6250000000000001E-2</v>
      </c>
      <c r="E11" s="23">
        <v>6.6018518518518518E-2</v>
      </c>
      <c r="F11" s="22">
        <f t="shared" si="0"/>
        <v>9.7685185185185167E-3</v>
      </c>
      <c r="G11" s="5">
        <v>6</v>
      </c>
      <c r="H11" s="30">
        <f t="shared" si="1"/>
        <v>206.63507109004757</v>
      </c>
      <c r="I11" s="8">
        <v>5.0462962962962996E-3</v>
      </c>
    </row>
    <row r="12" spans="1:20" ht="19.5" thickBot="1" x14ac:dyDescent="0.3">
      <c r="A12" s="11">
        <v>7</v>
      </c>
      <c r="B12" s="15" t="s">
        <v>37</v>
      </c>
      <c r="C12" s="15" t="s">
        <v>14</v>
      </c>
      <c r="D12" s="12">
        <v>4.3055555555555562E-2</v>
      </c>
      <c r="E12" s="17">
        <v>5.3645833333333337E-2</v>
      </c>
      <c r="F12" s="12">
        <f t="shared" si="0"/>
        <v>1.0590277777777775E-2</v>
      </c>
      <c r="G12" s="14">
        <v>7</v>
      </c>
      <c r="H12" s="29">
        <f t="shared" si="1"/>
        <v>190.60109289617503</v>
      </c>
      <c r="I12" s="8">
        <v>5.0462962962962996E-3</v>
      </c>
    </row>
    <row r="13" spans="1:20" ht="19.5" thickBot="1" x14ac:dyDescent="0.3">
      <c r="A13" s="20">
        <v>8</v>
      </c>
      <c r="B13" s="21" t="s">
        <v>40</v>
      </c>
      <c r="C13" s="21" t="s">
        <v>124</v>
      </c>
      <c r="D13" s="22">
        <v>3.4722222222222224E-2</v>
      </c>
      <c r="E13" s="23">
        <v>4.53587962962963E-2</v>
      </c>
      <c r="F13" s="22">
        <f t="shared" si="0"/>
        <v>1.0636574074074076E-2</v>
      </c>
      <c r="G13" s="5">
        <v>8</v>
      </c>
      <c r="H13" s="30">
        <f t="shared" si="1"/>
        <v>189.77149075081618</v>
      </c>
      <c r="I13" s="8">
        <v>5.0462962962962996E-3</v>
      </c>
    </row>
    <row r="14" spans="1:20" ht="19.5" thickBot="1" x14ac:dyDescent="0.3">
      <c r="A14" s="31">
        <v>9</v>
      </c>
      <c r="B14" s="15" t="s">
        <v>17</v>
      </c>
      <c r="C14" s="15" t="s">
        <v>14</v>
      </c>
      <c r="D14" s="12">
        <v>3.8194444444444441E-2</v>
      </c>
      <c r="E14" s="17">
        <v>5.4409722222222227E-2</v>
      </c>
      <c r="F14" s="12">
        <f t="shared" si="0"/>
        <v>1.6215277777777787E-2</v>
      </c>
      <c r="G14" s="14">
        <v>9</v>
      </c>
      <c r="H14" s="29">
        <f t="shared" si="1"/>
        <v>124.48251249107783</v>
      </c>
      <c r="I14" s="8">
        <v>5.0462962962962996E-3</v>
      </c>
    </row>
    <row r="15" spans="1:20" ht="19.5" thickBot="1" x14ac:dyDescent="0.3">
      <c r="A15" s="11">
        <v>10</v>
      </c>
      <c r="B15" s="21" t="s">
        <v>12</v>
      </c>
      <c r="C15" s="21" t="s">
        <v>13</v>
      </c>
      <c r="D15" s="22">
        <v>4.9305555555555554E-2</v>
      </c>
      <c r="E15" s="23">
        <v>6.5740740740740738E-2</v>
      </c>
      <c r="F15" s="22">
        <f t="shared" si="0"/>
        <v>1.6435185185185185E-2</v>
      </c>
      <c r="G15" s="5">
        <v>10</v>
      </c>
      <c r="H15" s="30">
        <f t="shared" si="1"/>
        <v>122.81690140845079</v>
      </c>
      <c r="I15" s="8">
        <v>5.0462962962962996E-3</v>
      </c>
    </row>
    <row r="16" spans="1:20" ht="19.5" thickBot="1" x14ac:dyDescent="0.3">
      <c r="A16" s="20">
        <v>11</v>
      </c>
      <c r="B16" s="15" t="s">
        <v>38</v>
      </c>
      <c r="C16" s="15" t="s">
        <v>39</v>
      </c>
      <c r="D16" s="12">
        <v>3.6805555555555557E-2</v>
      </c>
      <c r="E16" s="17">
        <v>5.4432870370370368E-2</v>
      </c>
      <c r="F16" s="12">
        <f t="shared" si="0"/>
        <v>1.7627314814814811E-2</v>
      </c>
      <c r="G16" s="14">
        <v>11</v>
      </c>
      <c r="H16" s="29">
        <f t="shared" si="1"/>
        <v>114.51083388049912</v>
      </c>
      <c r="I16" s="8">
        <v>5.0462962962962996E-3</v>
      </c>
    </row>
    <row r="17" spans="1:9" ht="19.5" thickBot="1" x14ac:dyDescent="0.3">
      <c r="A17" s="11">
        <v>12</v>
      </c>
      <c r="B17" s="21" t="s">
        <v>24</v>
      </c>
      <c r="C17" s="21" t="s">
        <v>25</v>
      </c>
      <c r="D17" s="22">
        <v>2.7083333333333334E-2</v>
      </c>
      <c r="E17" s="23">
        <v>4.5196759259259256E-2</v>
      </c>
      <c r="F17" s="22">
        <f t="shared" si="0"/>
        <v>1.8113425925925922E-2</v>
      </c>
      <c r="G17" s="5">
        <v>12</v>
      </c>
      <c r="H17" s="30">
        <f t="shared" si="1"/>
        <v>111.43769968051127</v>
      </c>
      <c r="I17" s="8">
        <v>5.0462962962962996E-3</v>
      </c>
    </row>
    <row r="18" spans="1:9" ht="19.5" thickBot="1" x14ac:dyDescent="0.3">
      <c r="A18" s="31">
        <v>13</v>
      </c>
      <c r="B18" s="15" t="s">
        <v>29</v>
      </c>
      <c r="C18" s="15" t="s">
        <v>126</v>
      </c>
      <c r="D18" s="12">
        <v>5.1388888888888894E-2</v>
      </c>
      <c r="E18" s="17">
        <v>7.1215277777777766E-2</v>
      </c>
      <c r="F18" s="12">
        <f t="shared" si="0"/>
        <v>1.9826388888888873E-2</v>
      </c>
      <c r="G18" s="14">
        <v>13</v>
      </c>
      <c r="H18" s="29">
        <f t="shared" si="1"/>
        <v>101.80969060128444</v>
      </c>
      <c r="I18" s="8">
        <v>5.0462962962962996E-3</v>
      </c>
    </row>
    <row r="19" spans="1:9" ht="19.5" thickBot="1" x14ac:dyDescent="0.3">
      <c r="A19" s="20">
        <v>14</v>
      </c>
      <c r="B19" s="21" t="s">
        <v>43</v>
      </c>
      <c r="C19" s="21" t="s">
        <v>14</v>
      </c>
      <c r="D19" s="22">
        <v>5.347222222222222E-2</v>
      </c>
      <c r="E19" s="23">
        <v>7.3344907407407414E-2</v>
      </c>
      <c r="F19" s="22">
        <f t="shared" si="0"/>
        <v>1.9872685185185195E-2</v>
      </c>
      <c r="G19" s="5">
        <v>14</v>
      </c>
      <c r="H19" s="30">
        <f t="shared" si="1"/>
        <v>101.57251019219571</v>
      </c>
      <c r="I19" s="8">
        <v>5.0462962962962996E-3</v>
      </c>
    </row>
    <row r="20" spans="1:9" ht="19.5" thickBot="1" x14ac:dyDescent="0.3">
      <c r="A20" s="11">
        <v>15</v>
      </c>
      <c r="B20" s="15" t="s">
        <v>31</v>
      </c>
      <c r="C20" s="15" t="s">
        <v>21</v>
      </c>
      <c r="D20" s="12">
        <v>4.5833333333333337E-2</v>
      </c>
      <c r="E20" s="17">
        <v>6.609953703703704E-2</v>
      </c>
      <c r="F20" s="12">
        <f t="shared" si="0"/>
        <v>2.0266203703703703E-2</v>
      </c>
      <c r="G20" s="14">
        <v>15</v>
      </c>
      <c r="H20" s="29">
        <f t="shared" si="1"/>
        <v>99.600228440890987</v>
      </c>
      <c r="I20" s="8">
        <v>5.0462962962962996E-3</v>
      </c>
    </row>
    <row r="21" spans="1:9" ht="19.5" thickBot="1" x14ac:dyDescent="0.3">
      <c r="A21" s="31">
        <v>16</v>
      </c>
      <c r="B21" s="21" t="s">
        <v>22</v>
      </c>
      <c r="C21" s="24" t="s">
        <v>23</v>
      </c>
      <c r="D21" s="22">
        <v>2.8472222222222222E-2</v>
      </c>
      <c r="E21" s="23">
        <v>4.9768518518518517E-2</v>
      </c>
      <c r="F21" s="22">
        <f t="shared" si="0"/>
        <v>2.1296296296296296E-2</v>
      </c>
      <c r="G21" s="5">
        <v>16</v>
      </c>
      <c r="H21" s="30">
        <f t="shared" si="1"/>
        <v>94.782608695652243</v>
      </c>
      <c r="I21" s="8">
        <v>5.0462962962962996E-3</v>
      </c>
    </row>
    <row r="22" spans="1:9" ht="19.5" thickBot="1" x14ac:dyDescent="0.3">
      <c r="A22" s="20">
        <v>17</v>
      </c>
      <c r="B22" s="15" t="s">
        <v>28</v>
      </c>
      <c r="C22" s="15" t="s">
        <v>13</v>
      </c>
      <c r="D22" s="12">
        <v>5.2083333333333336E-2</v>
      </c>
      <c r="E22" s="17">
        <v>7.3402777777777775E-2</v>
      </c>
      <c r="F22" s="12">
        <f t="shared" si="0"/>
        <v>2.1319444444444439E-2</v>
      </c>
      <c r="G22" s="14">
        <v>17</v>
      </c>
      <c r="H22" s="29">
        <f t="shared" si="1"/>
        <v>94.679695982627663</v>
      </c>
      <c r="I22" s="8">
        <v>5.0462962962962996E-3</v>
      </c>
    </row>
    <row r="23" spans="1:9" ht="19.5" thickBot="1" x14ac:dyDescent="0.3">
      <c r="A23" s="31">
        <v>18</v>
      </c>
      <c r="B23" s="21" t="s">
        <v>30</v>
      </c>
      <c r="C23" s="21" t="s">
        <v>25</v>
      </c>
      <c r="D23" s="22">
        <v>4.5138888888888888E-2</v>
      </c>
      <c r="E23" s="23">
        <v>6.7800925925925917E-2</v>
      </c>
      <c r="F23" s="22">
        <f t="shared" si="0"/>
        <v>2.2662037037037029E-2</v>
      </c>
      <c r="G23" s="5">
        <v>18</v>
      </c>
      <c r="H23" s="30">
        <f t="shared" si="1"/>
        <v>89.070480081716127</v>
      </c>
      <c r="I23" s="8">
        <v>5.0462962962962996E-3</v>
      </c>
    </row>
    <row r="24" spans="1:9" ht="19.5" thickBot="1" x14ac:dyDescent="0.3">
      <c r="A24" s="11">
        <v>19</v>
      </c>
      <c r="B24" s="15" t="s">
        <v>26</v>
      </c>
      <c r="C24" s="15" t="s">
        <v>126</v>
      </c>
      <c r="D24" s="12">
        <v>4.0972222222222222E-2</v>
      </c>
      <c r="E24" s="17">
        <v>6.5879629629629635E-2</v>
      </c>
      <c r="F24" s="12">
        <f t="shared" si="0"/>
        <v>2.4907407407407413E-2</v>
      </c>
      <c r="G24" s="14">
        <v>19</v>
      </c>
      <c r="H24" s="29">
        <f t="shared" si="1"/>
        <v>81.040892193308594</v>
      </c>
      <c r="I24" s="8">
        <v>5.0462962962962996E-3</v>
      </c>
    </row>
    <row r="25" spans="1:9" ht="19.5" thickBot="1" x14ac:dyDescent="0.3">
      <c r="A25" s="31">
        <v>20</v>
      </c>
      <c r="B25" s="21" t="s">
        <v>35</v>
      </c>
      <c r="C25" s="24" t="s">
        <v>36</v>
      </c>
      <c r="D25" s="22">
        <v>4.7916666666666663E-2</v>
      </c>
      <c r="E25" s="23">
        <v>6.1481481481481477E-2</v>
      </c>
      <c r="F25" s="22">
        <f t="shared" si="0"/>
        <v>1.3564814814814814E-2</v>
      </c>
      <c r="G25" s="25" t="s">
        <v>45</v>
      </c>
      <c r="H25" s="27" t="s">
        <v>44</v>
      </c>
      <c r="I25" s="8">
        <v>5.0462962962962996E-3</v>
      </c>
    </row>
    <row r="26" spans="1:9" ht="19.5" thickBot="1" x14ac:dyDescent="0.3">
      <c r="A26" s="31">
        <v>21</v>
      </c>
      <c r="B26" s="16" t="s">
        <v>33</v>
      </c>
      <c r="C26" s="19" t="s">
        <v>34</v>
      </c>
      <c r="D26" s="13">
        <v>2.9861111111111113E-2</v>
      </c>
      <c r="E26" s="18">
        <v>6.3506944444444449E-2</v>
      </c>
      <c r="F26" s="13">
        <f t="shared" si="0"/>
        <v>3.3645833333333333E-2</v>
      </c>
      <c r="G26" s="26" t="s">
        <v>45</v>
      </c>
      <c r="H26" s="28" t="s">
        <v>44</v>
      </c>
      <c r="I26" s="8">
        <v>5.0462962962962996E-3</v>
      </c>
    </row>
    <row r="27" spans="1:9" x14ac:dyDescent="0.25">
      <c r="I27" s="8">
        <v>5.0462962962962996E-3</v>
      </c>
    </row>
    <row r="126" spans="1:1" x14ac:dyDescent="0.25">
      <c r="A126" t="s">
        <v>11</v>
      </c>
    </row>
  </sheetData>
  <sortState ref="A6:H26">
    <sortCondition ref="G6:G26"/>
  </sortState>
  <mergeCells count="6">
    <mergeCell ref="A1:H1"/>
    <mergeCell ref="E4:H4"/>
    <mergeCell ref="A3:H3"/>
    <mergeCell ref="A2:H2"/>
    <mergeCell ref="K4:T4"/>
    <mergeCell ref="A4:D4"/>
  </mergeCells>
  <pageMargins left="0.7" right="0.7" top="0.75" bottom="0.75" header="0.3" footer="0.3"/>
  <pageSetup paperSize="9" scale="95" orientation="landscape" verticalDpi="0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4" zoomScale="70" zoomScaleNormal="70" workbookViewId="0">
      <selection activeCell="M14" sqref="M14"/>
    </sheetView>
  </sheetViews>
  <sheetFormatPr defaultRowHeight="15" x14ac:dyDescent="0.25"/>
  <cols>
    <col min="1" max="1" width="6" customWidth="1"/>
    <col min="2" max="2" width="30.28515625" customWidth="1"/>
    <col min="3" max="3" width="17.140625" customWidth="1"/>
    <col min="4" max="4" width="14.85546875" customWidth="1"/>
    <col min="5" max="5" width="14.28515625" customWidth="1"/>
    <col min="6" max="6" width="14" customWidth="1"/>
    <col min="7" max="7" width="9.28515625" customWidth="1"/>
    <col min="8" max="8" width="12.42578125" customWidth="1"/>
    <col min="9" max="9" width="9.140625" style="37"/>
  </cols>
  <sheetData>
    <row r="1" spans="1:9" ht="19.5" thickBot="1" x14ac:dyDescent="0.3">
      <c r="A1" s="111" t="s">
        <v>0</v>
      </c>
      <c r="B1" s="112"/>
      <c r="C1" s="112"/>
      <c r="D1" s="112"/>
      <c r="E1" s="112"/>
      <c r="F1" s="112"/>
      <c r="G1" s="112"/>
      <c r="H1" s="113"/>
    </row>
    <row r="2" spans="1:9" ht="19.5" thickBot="1" x14ac:dyDescent="0.3">
      <c r="A2" s="111" t="s">
        <v>1</v>
      </c>
      <c r="B2" s="112"/>
      <c r="C2" s="112"/>
      <c r="D2" s="112"/>
      <c r="E2" s="112"/>
      <c r="F2" s="112"/>
      <c r="G2" s="112"/>
      <c r="H2" s="113"/>
    </row>
    <row r="3" spans="1:9" ht="19.5" thickBot="1" x14ac:dyDescent="0.3">
      <c r="A3" s="111" t="s">
        <v>140</v>
      </c>
      <c r="B3" s="112"/>
      <c r="C3" s="112"/>
      <c r="D3" s="112"/>
      <c r="E3" s="112"/>
      <c r="F3" s="112"/>
      <c r="G3" s="112"/>
      <c r="H3" s="113"/>
    </row>
    <row r="4" spans="1:9" ht="19.5" thickBot="1" x14ac:dyDescent="0.3">
      <c r="A4" s="114">
        <v>45563</v>
      </c>
      <c r="B4" s="115"/>
      <c r="C4" s="115"/>
      <c r="D4" s="115"/>
      <c r="E4" s="114" t="s">
        <v>2</v>
      </c>
      <c r="F4" s="115"/>
      <c r="G4" s="115"/>
      <c r="H4" s="116"/>
    </row>
    <row r="5" spans="1:9" ht="38.25" thickBot="1" x14ac:dyDescent="0.3">
      <c r="A5" s="9" t="s">
        <v>3</v>
      </c>
      <c r="B5" s="5" t="s">
        <v>4</v>
      </c>
      <c r="C5" s="5" t="s">
        <v>5</v>
      </c>
      <c r="D5" s="10" t="s">
        <v>6</v>
      </c>
      <c r="E5" s="7" t="s">
        <v>7</v>
      </c>
      <c r="F5" s="10" t="s">
        <v>8</v>
      </c>
      <c r="G5" s="5" t="s">
        <v>9</v>
      </c>
      <c r="H5" s="32" t="s">
        <v>10</v>
      </c>
      <c r="I5" s="46">
        <v>8.692129629629626E-3</v>
      </c>
    </row>
    <row r="6" spans="1:9" ht="19.5" thickBot="1" x14ac:dyDescent="0.3">
      <c r="A6" s="11">
        <v>1</v>
      </c>
      <c r="B6" s="118" t="s">
        <v>109</v>
      </c>
      <c r="C6" s="96" t="s">
        <v>16</v>
      </c>
      <c r="D6" s="132">
        <v>5.1388888888888894E-2</v>
      </c>
      <c r="E6" s="133">
        <v>6.008101851851852E-2</v>
      </c>
      <c r="F6" s="119">
        <f t="shared" ref="F6:F24" si="0">SUM(E6-D6)</f>
        <v>8.692129629629626E-3</v>
      </c>
      <c r="G6" s="97">
        <v>1</v>
      </c>
      <c r="H6" s="121">
        <f t="shared" ref="H6:H19" si="1">SUM(I5/F6*400)</f>
        <v>400</v>
      </c>
      <c r="I6" s="46">
        <v>8.692129629629626E-3</v>
      </c>
    </row>
    <row r="7" spans="1:9" ht="19.5" thickBot="1" x14ac:dyDescent="0.3">
      <c r="A7" s="20">
        <v>2</v>
      </c>
      <c r="B7" s="122" t="s">
        <v>115</v>
      </c>
      <c r="C7" s="101" t="s">
        <v>21</v>
      </c>
      <c r="D7" s="131">
        <v>5.5555555555555558E-3</v>
      </c>
      <c r="E7" s="124">
        <v>1.4351851851851852E-2</v>
      </c>
      <c r="F7" s="123">
        <f t="shared" si="0"/>
        <v>8.7962962962962951E-3</v>
      </c>
      <c r="G7" s="102">
        <v>2</v>
      </c>
      <c r="H7" s="125">
        <f t="shared" si="1"/>
        <v>395.26315789473671</v>
      </c>
      <c r="I7" s="46">
        <v>8.6921296296296295E-3</v>
      </c>
    </row>
    <row r="8" spans="1:9" ht="19.5" thickBot="1" x14ac:dyDescent="0.3">
      <c r="A8" s="11">
        <v>3</v>
      </c>
      <c r="B8" s="126" t="s">
        <v>107</v>
      </c>
      <c r="C8" s="106" t="s">
        <v>124</v>
      </c>
      <c r="D8" s="130">
        <v>5.486111111111111E-2</v>
      </c>
      <c r="E8" s="128">
        <v>6.4340277777777774E-2</v>
      </c>
      <c r="F8" s="127">
        <f t="shared" si="0"/>
        <v>9.4791666666666635E-3</v>
      </c>
      <c r="G8" s="107">
        <v>3</v>
      </c>
      <c r="H8" s="129">
        <f t="shared" si="1"/>
        <v>366.78876678876691</v>
      </c>
      <c r="I8" s="46">
        <v>8.6921296296296295E-3</v>
      </c>
    </row>
    <row r="9" spans="1:9" ht="19.5" thickBot="1" x14ac:dyDescent="0.3">
      <c r="A9" s="31">
        <v>4</v>
      </c>
      <c r="B9" s="21" t="s">
        <v>111</v>
      </c>
      <c r="C9" s="15" t="s">
        <v>21</v>
      </c>
      <c r="D9" s="43">
        <v>2.7777777777777776E-2</v>
      </c>
      <c r="E9" s="23">
        <v>3.9618055555555552E-2</v>
      </c>
      <c r="F9" s="22">
        <f t="shared" si="0"/>
        <v>1.1840277777777776E-2</v>
      </c>
      <c r="G9" s="5">
        <v>4</v>
      </c>
      <c r="H9" s="30">
        <f t="shared" si="1"/>
        <v>293.64613880742917</v>
      </c>
      <c r="I9" s="46">
        <v>8.6921296296296295E-3</v>
      </c>
    </row>
    <row r="10" spans="1:9" ht="19.5" thickBot="1" x14ac:dyDescent="0.3">
      <c r="A10" s="20">
        <v>5</v>
      </c>
      <c r="B10" s="15" t="s">
        <v>106</v>
      </c>
      <c r="C10" s="21" t="s">
        <v>125</v>
      </c>
      <c r="D10" s="43">
        <v>5.2083333333333336E-2</v>
      </c>
      <c r="E10" s="23">
        <v>6.4444444444444443E-2</v>
      </c>
      <c r="F10" s="12">
        <f t="shared" si="0"/>
        <v>1.2361111111111107E-2</v>
      </c>
      <c r="G10" s="14">
        <v>5</v>
      </c>
      <c r="H10" s="29">
        <f t="shared" si="1"/>
        <v>281.27340823970047</v>
      </c>
      <c r="I10" s="46">
        <v>8.6921296296296295E-3</v>
      </c>
    </row>
    <row r="11" spans="1:9" ht="19.5" thickBot="1" x14ac:dyDescent="0.3">
      <c r="A11" s="31">
        <v>6</v>
      </c>
      <c r="B11" s="21" t="s">
        <v>108</v>
      </c>
      <c r="C11" s="15" t="s">
        <v>27</v>
      </c>
      <c r="D11" s="55">
        <v>4.9305555555555554E-2</v>
      </c>
      <c r="E11" s="17">
        <v>6.4340277777777774E-2</v>
      </c>
      <c r="F11" s="22">
        <f t="shared" si="0"/>
        <v>1.503472222222222E-2</v>
      </c>
      <c r="G11" s="5">
        <v>6</v>
      </c>
      <c r="H11" s="30">
        <f t="shared" si="1"/>
        <v>231.25481139337953</v>
      </c>
      <c r="I11" s="46">
        <v>8.6921296296296295E-3</v>
      </c>
    </row>
    <row r="12" spans="1:9" ht="19.5" thickBot="1" x14ac:dyDescent="0.3">
      <c r="A12" s="11">
        <v>7</v>
      </c>
      <c r="B12" s="15" t="s">
        <v>112</v>
      </c>
      <c r="C12" s="21" t="s">
        <v>124</v>
      </c>
      <c r="D12" s="23">
        <v>1.6782407407407409E-2</v>
      </c>
      <c r="E12" s="23">
        <v>3.1932870370370368E-2</v>
      </c>
      <c r="F12" s="12">
        <f t="shared" si="0"/>
        <v>1.5150462962962959E-2</v>
      </c>
      <c r="G12" s="14">
        <v>7</v>
      </c>
      <c r="H12" s="29">
        <f t="shared" si="1"/>
        <v>229.48815889992366</v>
      </c>
      <c r="I12" s="46">
        <v>8.6921296296296295E-3</v>
      </c>
    </row>
    <row r="13" spans="1:9" ht="19.5" thickBot="1" x14ac:dyDescent="0.3">
      <c r="A13" s="20">
        <v>8</v>
      </c>
      <c r="B13" s="21" t="s">
        <v>114</v>
      </c>
      <c r="C13" s="15" t="s">
        <v>14</v>
      </c>
      <c r="D13" s="43">
        <v>1.4583333333333332E-2</v>
      </c>
      <c r="E13" s="23">
        <v>3.0405092592592591E-2</v>
      </c>
      <c r="F13" s="22">
        <f t="shared" si="0"/>
        <v>1.5821759259259258E-2</v>
      </c>
      <c r="G13" s="5">
        <v>8</v>
      </c>
      <c r="H13" s="30">
        <f t="shared" si="1"/>
        <v>219.75128017556696</v>
      </c>
      <c r="I13" s="46">
        <v>8.6921296296296295E-3</v>
      </c>
    </row>
    <row r="14" spans="1:9" ht="19.5" thickBot="1" x14ac:dyDescent="0.3">
      <c r="A14" s="31">
        <v>9</v>
      </c>
      <c r="B14" s="15" t="s">
        <v>118</v>
      </c>
      <c r="C14" s="21" t="s">
        <v>125</v>
      </c>
      <c r="D14" s="23">
        <v>5.4166666666666669E-2</v>
      </c>
      <c r="E14" s="23">
        <v>7.0509259259259258E-2</v>
      </c>
      <c r="F14" s="12">
        <f t="shared" si="0"/>
        <v>1.6342592592592589E-2</v>
      </c>
      <c r="G14" s="14">
        <v>9</v>
      </c>
      <c r="H14" s="29">
        <f t="shared" si="1"/>
        <v>212.74787535410772</v>
      </c>
      <c r="I14" s="46">
        <v>8.6921296296296295E-3</v>
      </c>
    </row>
    <row r="15" spans="1:9" ht="19.5" thickBot="1" x14ac:dyDescent="0.3">
      <c r="A15" s="11">
        <v>10</v>
      </c>
      <c r="B15" s="21" t="s">
        <v>119</v>
      </c>
      <c r="C15" s="64" t="s">
        <v>36</v>
      </c>
      <c r="D15" s="55">
        <v>4.2361111111111106E-2</v>
      </c>
      <c r="E15" s="17">
        <v>5.9814814814814814E-2</v>
      </c>
      <c r="F15" s="22">
        <f t="shared" si="0"/>
        <v>1.7453703703703707E-2</v>
      </c>
      <c r="G15" s="5">
        <v>10</v>
      </c>
      <c r="H15" s="30">
        <f t="shared" si="1"/>
        <v>199.2042440318302</v>
      </c>
      <c r="I15" s="46">
        <v>8.6921296296296295E-3</v>
      </c>
    </row>
    <row r="16" spans="1:9" ht="19.5" thickBot="1" x14ac:dyDescent="0.3">
      <c r="A16" s="20">
        <v>11</v>
      </c>
      <c r="B16" s="15" t="s">
        <v>105</v>
      </c>
      <c r="C16" s="21" t="s">
        <v>13</v>
      </c>
      <c r="D16" s="43">
        <v>4.7222222222222221E-2</v>
      </c>
      <c r="E16" s="23">
        <v>6.8217592592592594E-2</v>
      </c>
      <c r="F16" s="12">
        <f t="shared" si="0"/>
        <v>2.0995370370370373E-2</v>
      </c>
      <c r="G16" s="14">
        <v>11</v>
      </c>
      <c r="H16" s="29">
        <f t="shared" si="1"/>
        <v>165.60088202866592</v>
      </c>
      <c r="I16" s="46">
        <v>8.6921296296296295E-3</v>
      </c>
    </row>
    <row r="17" spans="1:9" ht="19.5" thickBot="1" x14ac:dyDescent="0.3">
      <c r="A17" s="11">
        <v>12</v>
      </c>
      <c r="B17" s="21" t="s">
        <v>116</v>
      </c>
      <c r="C17" s="56" t="s">
        <v>23</v>
      </c>
      <c r="D17" s="55">
        <v>1.2499999999999999E-2</v>
      </c>
      <c r="E17" s="17">
        <v>3.3796296296296297E-2</v>
      </c>
      <c r="F17" s="22">
        <f t="shared" si="0"/>
        <v>2.1296296296296299E-2</v>
      </c>
      <c r="G17" s="5">
        <v>12</v>
      </c>
      <c r="H17" s="30">
        <f t="shared" si="1"/>
        <v>163.26086956521738</v>
      </c>
      <c r="I17" s="46">
        <v>8.6921296296296295E-3</v>
      </c>
    </row>
    <row r="18" spans="1:9" ht="19.5" thickBot="1" x14ac:dyDescent="0.3">
      <c r="A18" s="31">
        <v>13</v>
      </c>
      <c r="B18" s="15" t="s">
        <v>113</v>
      </c>
      <c r="C18" s="24" t="s">
        <v>34</v>
      </c>
      <c r="D18" s="23">
        <v>4.1666666666666666E-3</v>
      </c>
      <c r="E18" s="23">
        <v>3.0428240740740742E-2</v>
      </c>
      <c r="F18" s="12">
        <f t="shared" si="0"/>
        <v>2.6261574074074076E-2</v>
      </c>
      <c r="G18" s="14">
        <v>13</v>
      </c>
      <c r="H18" s="29">
        <f t="shared" si="1"/>
        <v>132.39312472454824</v>
      </c>
      <c r="I18" s="46">
        <v>8.6921296296296295E-3</v>
      </c>
    </row>
    <row r="19" spans="1:9" ht="19.5" thickBot="1" x14ac:dyDescent="0.3">
      <c r="A19" s="20">
        <v>14</v>
      </c>
      <c r="B19" s="21" t="s">
        <v>110</v>
      </c>
      <c r="C19" s="15" t="s">
        <v>19</v>
      </c>
      <c r="D19" s="43">
        <v>8.3333333333333332E-3</v>
      </c>
      <c r="E19" s="23">
        <v>4.0925925925925928E-2</v>
      </c>
      <c r="F19" s="22">
        <f t="shared" si="0"/>
        <v>3.2592592592592597E-2</v>
      </c>
      <c r="G19" s="5">
        <v>14</v>
      </c>
      <c r="H19" s="30">
        <f t="shared" si="1"/>
        <v>106.67613636363636</v>
      </c>
      <c r="I19" s="46">
        <v>8.6921296296296295E-3</v>
      </c>
    </row>
    <row r="20" spans="1:9" ht="19.5" thickBot="1" x14ac:dyDescent="0.3">
      <c r="A20" s="11">
        <v>15</v>
      </c>
      <c r="B20" s="15" t="s">
        <v>120</v>
      </c>
      <c r="C20" s="21" t="s">
        <v>27</v>
      </c>
      <c r="D20" s="55">
        <v>3.6805555555555557E-2</v>
      </c>
      <c r="E20" s="23">
        <v>5.9629629629629623E-2</v>
      </c>
      <c r="F20" s="12">
        <f t="shared" si="0"/>
        <v>2.2824074074074066E-2</v>
      </c>
      <c r="G20" s="34" t="s">
        <v>45</v>
      </c>
      <c r="H20" s="29" t="s">
        <v>44</v>
      </c>
      <c r="I20" s="46">
        <v>8.6921296296296295E-3</v>
      </c>
    </row>
    <row r="21" spans="1:9" ht="19.5" thickBot="1" x14ac:dyDescent="0.3">
      <c r="A21" s="31">
        <v>16</v>
      </c>
      <c r="B21" s="21" t="s">
        <v>123</v>
      </c>
      <c r="C21" s="15" t="s">
        <v>25</v>
      </c>
      <c r="D21" s="23">
        <v>0</v>
      </c>
      <c r="E21" s="23">
        <v>2.4050925925925924E-2</v>
      </c>
      <c r="F21" s="22">
        <f t="shared" si="0"/>
        <v>2.4050925925925924E-2</v>
      </c>
      <c r="G21" s="35" t="s">
        <v>45</v>
      </c>
      <c r="H21" s="30" t="s">
        <v>44</v>
      </c>
      <c r="I21" s="46">
        <v>8.6921296296296295E-3</v>
      </c>
    </row>
    <row r="22" spans="1:9" ht="19.5" thickBot="1" x14ac:dyDescent="0.3">
      <c r="A22" s="20">
        <v>17</v>
      </c>
      <c r="B22" s="15" t="s">
        <v>122</v>
      </c>
      <c r="C22" s="24" t="s">
        <v>23</v>
      </c>
      <c r="D22" s="43">
        <v>6.9444444444444441E-3</v>
      </c>
      <c r="E22" s="23">
        <v>4.4652777777777784E-2</v>
      </c>
      <c r="F22" s="12">
        <f t="shared" si="0"/>
        <v>3.7708333333333344E-2</v>
      </c>
      <c r="G22" s="35" t="s">
        <v>45</v>
      </c>
      <c r="H22" s="29" t="s">
        <v>44</v>
      </c>
      <c r="I22" s="46">
        <v>8.6921296296296295E-3</v>
      </c>
    </row>
    <row r="23" spans="1:9" ht="19.5" thickBot="1" x14ac:dyDescent="0.3">
      <c r="A23" s="41">
        <v>18</v>
      </c>
      <c r="B23" s="42" t="s">
        <v>121</v>
      </c>
      <c r="C23" s="15" t="s">
        <v>48</v>
      </c>
      <c r="D23" s="55">
        <v>2.7777777777777779E-3</v>
      </c>
      <c r="E23" s="17">
        <v>4.0810185185185185E-2</v>
      </c>
      <c r="F23" s="61">
        <f t="shared" si="0"/>
        <v>3.8032407407407411E-2</v>
      </c>
      <c r="G23" s="59" t="s">
        <v>45</v>
      </c>
      <c r="H23" s="62" t="s">
        <v>44</v>
      </c>
      <c r="I23" s="46">
        <v>8.6921296296296295E-3</v>
      </c>
    </row>
    <row r="24" spans="1:9" ht="19.5" thickBot="1" x14ac:dyDescent="0.3">
      <c r="A24" s="20">
        <v>19</v>
      </c>
      <c r="B24" s="21" t="s">
        <v>117</v>
      </c>
      <c r="C24" s="63" t="s">
        <v>14</v>
      </c>
      <c r="D24" s="23">
        <v>3.5416666666666666E-2</v>
      </c>
      <c r="E24" s="22">
        <v>7.8587962962962957E-2</v>
      </c>
      <c r="F24" s="23">
        <f t="shared" si="0"/>
        <v>4.3171296296296291E-2</v>
      </c>
      <c r="G24" s="35" t="s">
        <v>62</v>
      </c>
      <c r="H24" s="30" t="s">
        <v>44</v>
      </c>
      <c r="I24" s="46">
        <v>8.6921296296296295E-3</v>
      </c>
    </row>
    <row r="25" spans="1:9" ht="18.75" x14ac:dyDescent="0.25">
      <c r="A25" s="48"/>
      <c r="B25" s="49"/>
      <c r="C25" s="49"/>
      <c r="D25" s="12"/>
      <c r="E25" s="12"/>
      <c r="F25" s="12"/>
      <c r="G25" s="60"/>
      <c r="H25" s="52"/>
    </row>
    <row r="26" spans="1:9" ht="18.75" x14ac:dyDescent="0.25">
      <c r="A26" s="48"/>
      <c r="B26" s="49"/>
      <c r="C26" s="49"/>
      <c r="D26" s="12"/>
      <c r="E26" s="12"/>
      <c r="F26" s="12"/>
      <c r="G26" s="51"/>
      <c r="H26" s="52"/>
    </row>
  </sheetData>
  <sortState ref="A6:H24">
    <sortCondition ref="G6:G24"/>
  </sortState>
  <mergeCells count="5">
    <mergeCell ref="A1:H1"/>
    <mergeCell ref="A2:H2"/>
    <mergeCell ref="A3:H3"/>
    <mergeCell ref="A4:D4"/>
    <mergeCell ref="E4:H4"/>
  </mergeCells>
  <pageMargins left="0.7" right="0.7" top="0.75" bottom="0.75" header="0.3" footer="0.3"/>
  <pageSetup paperSize="9" scale="9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sqref="A1:H18"/>
    </sheetView>
  </sheetViews>
  <sheetFormatPr defaultRowHeight="15" x14ac:dyDescent="0.25"/>
  <cols>
    <col min="1" max="1" width="6" customWidth="1"/>
    <col min="2" max="2" width="30.28515625" customWidth="1"/>
    <col min="3" max="3" width="17.140625" customWidth="1"/>
    <col min="4" max="4" width="14.85546875" customWidth="1"/>
    <col min="5" max="5" width="14.28515625" customWidth="1"/>
    <col min="6" max="6" width="14" customWidth="1"/>
    <col min="7" max="7" width="9.28515625" customWidth="1"/>
    <col min="8" max="8" width="12.42578125" customWidth="1"/>
    <col min="9" max="9" width="9.140625" style="37"/>
  </cols>
  <sheetData>
    <row r="1" spans="1:9" ht="19.5" thickBot="1" x14ac:dyDescent="0.3">
      <c r="A1" s="111" t="s">
        <v>0</v>
      </c>
      <c r="B1" s="112"/>
      <c r="C1" s="112"/>
      <c r="D1" s="112"/>
      <c r="E1" s="112"/>
      <c r="F1" s="112"/>
      <c r="G1" s="112"/>
      <c r="H1" s="113"/>
    </row>
    <row r="2" spans="1:9" ht="19.5" thickBot="1" x14ac:dyDescent="0.3">
      <c r="A2" s="111" t="s">
        <v>1</v>
      </c>
      <c r="B2" s="112"/>
      <c r="C2" s="112"/>
      <c r="D2" s="112"/>
      <c r="E2" s="112"/>
      <c r="F2" s="112"/>
      <c r="G2" s="112"/>
      <c r="H2" s="113"/>
    </row>
    <row r="3" spans="1:9" ht="19.5" thickBot="1" x14ac:dyDescent="0.3">
      <c r="A3" s="111" t="s">
        <v>142</v>
      </c>
      <c r="B3" s="112"/>
      <c r="C3" s="112"/>
      <c r="D3" s="112"/>
      <c r="E3" s="112"/>
      <c r="F3" s="112"/>
      <c r="G3" s="112"/>
      <c r="H3" s="113"/>
    </row>
    <row r="4" spans="1:9" ht="19.5" thickBot="1" x14ac:dyDescent="0.3">
      <c r="A4" s="114">
        <v>45563</v>
      </c>
      <c r="B4" s="115"/>
      <c r="C4" s="115"/>
      <c r="D4" s="115"/>
      <c r="E4" s="114" t="s">
        <v>2</v>
      </c>
      <c r="F4" s="115"/>
      <c r="G4" s="115"/>
      <c r="H4" s="116"/>
    </row>
    <row r="5" spans="1:9" ht="38.25" thickBot="1" x14ac:dyDescent="0.3">
      <c r="A5" s="9" t="s">
        <v>3</v>
      </c>
      <c r="B5" s="5" t="s">
        <v>4</v>
      </c>
      <c r="C5" s="5" t="s">
        <v>5</v>
      </c>
      <c r="D5" s="10" t="s">
        <v>6</v>
      </c>
      <c r="E5" s="7" t="s">
        <v>7</v>
      </c>
      <c r="F5" s="10" t="s">
        <v>8</v>
      </c>
      <c r="G5" s="5" t="s">
        <v>9</v>
      </c>
      <c r="H5" s="32" t="s">
        <v>10</v>
      </c>
      <c r="I5" s="46">
        <v>9.0162037037037034E-3</v>
      </c>
    </row>
    <row r="6" spans="1:9" ht="19.5" thickBot="1" x14ac:dyDescent="0.3">
      <c r="A6" s="11">
        <v>1</v>
      </c>
      <c r="B6" s="118" t="s">
        <v>98</v>
      </c>
      <c r="C6" s="118" t="s">
        <v>16</v>
      </c>
      <c r="D6" s="132">
        <v>3.0555555555555555E-2</v>
      </c>
      <c r="E6" s="133">
        <v>3.9571759259259258E-2</v>
      </c>
      <c r="F6" s="119">
        <f t="shared" ref="F6:F18" si="0">SUM(E6-D6)</f>
        <v>9.0162037037037034E-3</v>
      </c>
      <c r="G6" s="97">
        <v>1</v>
      </c>
      <c r="H6" s="121">
        <f t="shared" ref="H6:H18" si="1">SUM(I5/F6*400)</f>
        <v>400</v>
      </c>
      <c r="I6" s="46">
        <v>9.0162037037037034E-3</v>
      </c>
    </row>
    <row r="7" spans="1:9" ht="19.5" thickBot="1" x14ac:dyDescent="0.3">
      <c r="A7" s="20">
        <v>2</v>
      </c>
      <c r="B7" s="122" t="s">
        <v>97</v>
      </c>
      <c r="C7" s="122" t="s">
        <v>16</v>
      </c>
      <c r="D7" s="131">
        <v>3.3333333333333333E-2</v>
      </c>
      <c r="E7" s="124">
        <v>4.2685185185185187E-2</v>
      </c>
      <c r="F7" s="123">
        <f t="shared" si="0"/>
        <v>9.3518518518518542E-3</v>
      </c>
      <c r="G7" s="102">
        <v>2</v>
      </c>
      <c r="H7" s="125">
        <f t="shared" si="1"/>
        <v>385.64356435643555</v>
      </c>
      <c r="I7" s="46">
        <v>9.0162037037036999E-3</v>
      </c>
    </row>
    <row r="8" spans="1:9" ht="19.5" thickBot="1" x14ac:dyDescent="0.3">
      <c r="A8" s="11">
        <v>3</v>
      </c>
      <c r="B8" s="126" t="s">
        <v>104</v>
      </c>
      <c r="C8" s="134" t="s">
        <v>23</v>
      </c>
      <c r="D8" s="130">
        <v>1.3888888888888889E-3</v>
      </c>
      <c r="E8" s="128">
        <v>1.1817129629629629E-2</v>
      </c>
      <c r="F8" s="127">
        <f t="shared" si="0"/>
        <v>1.042824074074074E-2</v>
      </c>
      <c r="G8" s="107">
        <v>3</v>
      </c>
      <c r="H8" s="129">
        <f t="shared" si="1"/>
        <v>345.8379578246392</v>
      </c>
      <c r="I8" s="46">
        <v>9.0162037037036999E-3</v>
      </c>
    </row>
    <row r="9" spans="1:9" ht="19.5" thickBot="1" x14ac:dyDescent="0.3">
      <c r="A9" s="31">
        <v>4</v>
      </c>
      <c r="B9" s="21" t="s">
        <v>95</v>
      </c>
      <c r="C9" s="21" t="s">
        <v>39</v>
      </c>
      <c r="D9" s="43">
        <v>4.7222222222222221E-2</v>
      </c>
      <c r="E9" s="23">
        <v>5.8819444444444445E-2</v>
      </c>
      <c r="F9" s="22">
        <f t="shared" si="0"/>
        <v>1.1597222222222224E-2</v>
      </c>
      <c r="G9" s="5">
        <v>4</v>
      </c>
      <c r="H9" s="30">
        <f t="shared" si="1"/>
        <v>310.97804391217545</v>
      </c>
      <c r="I9" s="46">
        <v>9.0162037037036999E-3</v>
      </c>
    </row>
    <row r="10" spans="1:9" ht="19.5" thickBot="1" x14ac:dyDescent="0.3">
      <c r="A10" s="20">
        <v>5</v>
      </c>
      <c r="B10" s="15" t="s">
        <v>96</v>
      </c>
      <c r="C10" s="21" t="s">
        <v>48</v>
      </c>
      <c r="D10" s="55">
        <v>3.2638888888888891E-2</v>
      </c>
      <c r="E10" s="17">
        <v>4.4745370370370373E-2</v>
      </c>
      <c r="F10" s="12">
        <f t="shared" si="0"/>
        <v>1.2106481481481482E-2</v>
      </c>
      <c r="G10" s="14">
        <v>5</v>
      </c>
      <c r="H10" s="29">
        <f t="shared" si="1"/>
        <v>297.89674952198834</v>
      </c>
      <c r="I10" s="46">
        <v>9.0162037037036999E-3</v>
      </c>
    </row>
    <row r="11" spans="1:9" ht="19.5" thickBot="1" x14ac:dyDescent="0.3">
      <c r="A11" s="31">
        <v>6</v>
      </c>
      <c r="B11" s="21" t="s">
        <v>100</v>
      </c>
      <c r="C11" s="21" t="s">
        <v>51</v>
      </c>
      <c r="D11" s="43">
        <v>1.1111111111111112E-2</v>
      </c>
      <c r="E11" s="23">
        <v>2.5520833333333336E-2</v>
      </c>
      <c r="F11" s="22">
        <f t="shared" si="0"/>
        <v>1.4409722222222225E-2</v>
      </c>
      <c r="G11" s="5">
        <v>6</v>
      </c>
      <c r="H11" s="30">
        <f t="shared" si="1"/>
        <v>250.28112449799181</v>
      </c>
      <c r="I11" s="46">
        <v>9.0162037037036999E-3</v>
      </c>
    </row>
    <row r="12" spans="1:9" ht="19.5" thickBot="1" x14ac:dyDescent="0.3">
      <c r="A12" s="11">
        <v>7</v>
      </c>
      <c r="B12" s="15" t="s">
        <v>93</v>
      </c>
      <c r="C12" s="21" t="s">
        <v>27</v>
      </c>
      <c r="D12" s="55">
        <v>4.6527777777777779E-2</v>
      </c>
      <c r="E12" s="17">
        <v>6.5717592592592591E-2</v>
      </c>
      <c r="F12" s="12">
        <f t="shared" si="0"/>
        <v>1.9189814814814812E-2</v>
      </c>
      <c r="G12" s="5">
        <v>7</v>
      </c>
      <c r="H12" s="29">
        <f t="shared" si="1"/>
        <v>187.93727382388414</v>
      </c>
      <c r="I12" s="46">
        <v>9.0162037037036999E-3</v>
      </c>
    </row>
    <row r="13" spans="1:9" ht="19.5" thickBot="1" x14ac:dyDescent="0.3">
      <c r="A13" s="20">
        <v>8</v>
      </c>
      <c r="B13" s="21" t="s">
        <v>92</v>
      </c>
      <c r="C13" s="21" t="s">
        <v>21</v>
      </c>
      <c r="D13" s="43">
        <v>4.4444444444444446E-2</v>
      </c>
      <c r="E13" s="23">
        <v>6.4768518518518517E-2</v>
      </c>
      <c r="F13" s="22">
        <f t="shared" si="0"/>
        <v>2.0324074074074071E-2</v>
      </c>
      <c r="G13" s="5">
        <v>8</v>
      </c>
      <c r="H13" s="30">
        <f t="shared" si="1"/>
        <v>177.44874715261955</v>
      </c>
      <c r="I13" s="46">
        <v>9.0162037037036999E-3</v>
      </c>
    </row>
    <row r="14" spans="1:9" ht="19.5" thickBot="1" x14ac:dyDescent="0.3">
      <c r="A14" s="31">
        <v>9</v>
      </c>
      <c r="B14" s="15" t="s">
        <v>94</v>
      </c>
      <c r="C14" s="21" t="s">
        <v>27</v>
      </c>
      <c r="D14" s="55">
        <v>4.5138888888888888E-2</v>
      </c>
      <c r="E14" s="17">
        <v>6.5520833333333334E-2</v>
      </c>
      <c r="F14" s="12">
        <f t="shared" si="0"/>
        <v>2.0381944444444446E-2</v>
      </c>
      <c r="G14" s="5">
        <v>9</v>
      </c>
      <c r="H14" s="29">
        <f t="shared" si="1"/>
        <v>176.94491766042012</v>
      </c>
      <c r="I14" s="46">
        <v>9.0162037037036999E-3</v>
      </c>
    </row>
    <row r="15" spans="1:9" ht="19.5" thickBot="1" x14ac:dyDescent="0.3">
      <c r="A15" s="11">
        <v>10</v>
      </c>
      <c r="B15" s="21" t="s">
        <v>102</v>
      </c>
      <c r="C15" s="21" t="s">
        <v>42</v>
      </c>
      <c r="D15" s="43">
        <v>4.1666666666666664E-2</v>
      </c>
      <c r="E15" s="23">
        <v>6.7187499999999997E-2</v>
      </c>
      <c r="F15" s="22">
        <f t="shared" si="0"/>
        <v>2.5520833333333333E-2</v>
      </c>
      <c r="G15" s="5">
        <v>10</v>
      </c>
      <c r="H15" s="30">
        <f t="shared" si="1"/>
        <v>141.31519274376413</v>
      </c>
      <c r="I15" s="46">
        <v>9.0162037037036999E-3</v>
      </c>
    </row>
    <row r="16" spans="1:9" ht="19.5" thickBot="1" x14ac:dyDescent="0.3">
      <c r="A16" s="20">
        <v>11</v>
      </c>
      <c r="B16" s="15" t="s">
        <v>99</v>
      </c>
      <c r="C16" s="24" t="s">
        <v>34</v>
      </c>
      <c r="D16" s="55">
        <v>9.7222222222222224E-3</v>
      </c>
      <c r="E16" s="17">
        <v>3.5983796296296298E-2</v>
      </c>
      <c r="F16" s="12">
        <f t="shared" si="0"/>
        <v>2.6261574074074076E-2</v>
      </c>
      <c r="G16" s="14">
        <v>11</v>
      </c>
      <c r="H16" s="29">
        <f t="shared" si="1"/>
        <v>137.32921992066983</v>
      </c>
      <c r="I16" s="46">
        <v>9.0162037037036999E-3</v>
      </c>
    </row>
    <row r="17" spans="1:9" ht="19.5" thickBot="1" x14ac:dyDescent="0.3">
      <c r="A17" s="11">
        <v>12</v>
      </c>
      <c r="B17" s="21" t="s">
        <v>103</v>
      </c>
      <c r="C17" s="21" t="s">
        <v>50</v>
      </c>
      <c r="D17" s="43">
        <v>2.2222222222222223E-2</v>
      </c>
      <c r="E17" s="23">
        <v>5.1076388888888886E-2</v>
      </c>
      <c r="F17" s="22">
        <f t="shared" si="0"/>
        <v>2.8854166666666663E-2</v>
      </c>
      <c r="G17" s="5">
        <v>12</v>
      </c>
      <c r="H17" s="30">
        <f t="shared" si="1"/>
        <v>124.98997192137982</v>
      </c>
      <c r="I17" s="46">
        <v>9.0162037037036999E-3</v>
      </c>
    </row>
    <row r="18" spans="1:9" ht="19.5" thickBot="1" x14ac:dyDescent="0.3">
      <c r="A18" s="31">
        <v>13</v>
      </c>
      <c r="B18" s="21" t="s">
        <v>101</v>
      </c>
      <c r="C18" s="21" t="s">
        <v>19</v>
      </c>
      <c r="D18" s="43">
        <v>1.8402777777777778E-2</v>
      </c>
      <c r="E18" s="43">
        <v>5.1388888888888894E-2</v>
      </c>
      <c r="F18" s="23">
        <f t="shared" si="0"/>
        <v>3.2986111111111119E-2</v>
      </c>
      <c r="G18" s="5">
        <v>13</v>
      </c>
      <c r="H18" s="30">
        <f t="shared" si="1"/>
        <v>109.33333333333326</v>
      </c>
      <c r="I18" s="46">
        <v>9.0162037037036999E-3</v>
      </c>
    </row>
    <row r="19" spans="1:9" ht="18.75" x14ac:dyDescent="0.25">
      <c r="A19" s="48"/>
      <c r="B19" s="49"/>
      <c r="C19" s="49"/>
      <c r="D19" s="12"/>
      <c r="E19" s="12"/>
      <c r="F19" s="12"/>
      <c r="G19" s="57"/>
      <c r="H19" s="58"/>
    </row>
    <row r="20" spans="1:9" ht="18.75" x14ac:dyDescent="0.25">
      <c r="A20" s="48"/>
      <c r="B20" s="49"/>
      <c r="C20" s="49"/>
      <c r="D20" s="12"/>
      <c r="E20" s="12"/>
      <c r="F20" s="12"/>
      <c r="G20" s="57"/>
      <c r="H20" s="58"/>
    </row>
    <row r="21" spans="1:9" ht="18.75" x14ac:dyDescent="0.25">
      <c r="A21" s="48"/>
      <c r="B21" s="49"/>
      <c r="C21" s="49"/>
      <c r="D21" s="12"/>
      <c r="E21" s="12"/>
      <c r="F21" s="12"/>
      <c r="G21" s="57"/>
      <c r="H21" s="58"/>
    </row>
    <row r="22" spans="1:9" ht="18.75" x14ac:dyDescent="0.25">
      <c r="A22" s="48"/>
      <c r="B22" s="49"/>
      <c r="C22" s="49"/>
      <c r="D22" s="12"/>
      <c r="E22" s="12"/>
      <c r="F22" s="12"/>
      <c r="G22" s="57"/>
      <c r="H22" s="58"/>
    </row>
    <row r="23" spans="1:9" ht="18.75" x14ac:dyDescent="0.25">
      <c r="A23" s="48"/>
      <c r="B23" s="49"/>
      <c r="C23" s="49"/>
      <c r="D23" s="12"/>
      <c r="E23" s="12"/>
      <c r="F23" s="12"/>
      <c r="G23" s="57"/>
      <c r="H23" s="58"/>
    </row>
    <row r="24" spans="1:9" ht="18.75" x14ac:dyDescent="0.25">
      <c r="A24" s="48"/>
      <c r="B24" s="49"/>
      <c r="C24" s="49"/>
      <c r="D24" s="12"/>
      <c r="E24" s="12"/>
      <c r="F24" s="12"/>
      <c r="G24" s="57"/>
      <c r="H24" s="58"/>
    </row>
    <row r="25" spans="1:9" ht="18.75" x14ac:dyDescent="0.25">
      <c r="A25" s="48"/>
      <c r="B25" s="49"/>
      <c r="C25" s="49"/>
      <c r="D25" s="12"/>
      <c r="E25" s="12"/>
      <c r="F25" s="12"/>
      <c r="G25" s="51"/>
      <c r="H25" s="52"/>
    </row>
    <row r="26" spans="1:9" ht="18.75" x14ac:dyDescent="0.25">
      <c r="A26" s="48"/>
      <c r="B26" s="49"/>
      <c r="C26" s="49"/>
      <c r="D26" s="12"/>
      <c r="E26" s="12"/>
      <c r="F26" s="12"/>
      <c r="G26" s="51"/>
      <c r="H26" s="52"/>
    </row>
  </sheetData>
  <sortState ref="A6:H18">
    <sortCondition ref="G6:G18"/>
  </sortState>
  <mergeCells count="5">
    <mergeCell ref="A1:H1"/>
    <mergeCell ref="A2:H2"/>
    <mergeCell ref="A3:H3"/>
    <mergeCell ref="A4:D4"/>
    <mergeCell ref="E4:H4"/>
  </mergeCells>
  <pageMargins left="0.7" right="0.7" top="0.75" bottom="0.75" header="0.3" footer="0.3"/>
  <pageSetup paperSize="9" scale="10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4" zoomScale="70" zoomScaleNormal="70" workbookViewId="0">
      <selection sqref="A1:H24"/>
    </sheetView>
  </sheetViews>
  <sheetFormatPr defaultRowHeight="15" x14ac:dyDescent="0.25"/>
  <cols>
    <col min="1" max="1" width="6" customWidth="1"/>
    <col min="2" max="2" width="30.28515625" customWidth="1"/>
    <col min="3" max="3" width="17.140625" customWidth="1"/>
    <col min="4" max="4" width="14.85546875" customWidth="1"/>
    <col min="5" max="5" width="14.28515625" customWidth="1"/>
    <col min="6" max="6" width="14" customWidth="1"/>
    <col min="7" max="7" width="9.28515625" customWidth="1"/>
    <col min="8" max="8" width="12.42578125" customWidth="1"/>
  </cols>
  <sheetData>
    <row r="1" spans="1:9" ht="19.5" thickBot="1" x14ac:dyDescent="0.3">
      <c r="A1" s="111" t="s">
        <v>0</v>
      </c>
      <c r="B1" s="112"/>
      <c r="C1" s="112"/>
      <c r="D1" s="112"/>
      <c r="E1" s="112"/>
      <c r="F1" s="112"/>
      <c r="G1" s="112"/>
      <c r="H1" s="113"/>
    </row>
    <row r="2" spans="1:9" ht="19.5" thickBot="1" x14ac:dyDescent="0.3">
      <c r="A2" s="111" t="s">
        <v>1</v>
      </c>
      <c r="B2" s="112"/>
      <c r="C2" s="112"/>
      <c r="D2" s="112"/>
      <c r="E2" s="112"/>
      <c r="F2" s="112"/>
      <c r="G2" s="112"/>
      <c r="H2" s="113"/>
    </row>
    <row r="3" spans="1:9" ht="19.5" thickBot="1" x14ac:dyDescent="0.3">
      <c r="A3" s="111" t="s">
        <v>141</v>
      </c>
      <c r="B3" s="112"/>
      <c r="C3" s="112"/>
      <c r="D3" s="112"/>
      <c r="E3" s="112"/>
      <c r="F3" s="112"/>
      <c r="G3" s="112"/>
      <c r="H3" s="113"/>
    </row>
    <row r="4" spans="1:9" ht="19.5" thickBot="1" x14ac:dyDescent="0.3">
      <c r="A4" s="114">
        <v>45563</v>
      </c>
      <c r="B4" s="115"/>
      <c r="C4" s="115"/>
      <c r="D4" s="115"/>
      <c r="E4" s="114" t="s">
        <v>2</v>
      </c>
      <c r="F4" s="115"/>
      <c r="G4" s="115"/>
      <c r="H4" s="116"/>
    </row>
    <row r="5" spans="1:9" ht="38.25" thickBot="1" x14ac:dyDescent="0.3">
      <c r="A5" s="9" t="s">
        <v>3</v>
      </c>
      <c r="B5" s="5" t="s">
        <v>4</v>
      </c>
      <c r="C5" s="5" t="s">
        <v>5</v>
      </c>
      <c r="D5" s="10" t="s">
        <v>6</v>
      </c>
      <c r="E5" s="7" t="s">
        <v>7</v>
      </c>
      <c r="F5" s="10" t="s">
        <v>8</v>
      </c>
      <c r="G5" s="5" t="s">
        <v>9</v>
      </c>
      <c r="H5" s="32" t="s">
        <v>10</v>
      </c>
      <c r="I5" s="46">
        <v>9.3402777777777737E-3</v>
      </c>
    </row>
    <row r="6" spans="1:9" ht="19.5" thickBot="1" x14ac:dyDescent="0.3">
      <c r="A6" s="11">
        <v>1</v>
      </c>
      <c r="B6" s="118" t="s">
        <v>83</v>
      </c>
      <c r="C6" s="138" t="s">
        <v>16</v>
      </c>
      <c r="D6" s="119">
        <v>5.2777777777777778E-2</v>
      </c>
      <c r="E6" s="133">
        <v>6.2118055555555551E-2</v>
      </c>
      <c r="F6" s="119">
        <f t="shared" ref="F6:F24" si="0">SUM(E6-D6)</f>
        <v>9.3402777777777737E-3</v>
      </c>
      <c r="G6" s="97">
        <v>1</v>
      </c>
      <c r="H6" s="121">
        <f t="shared" ref="H6:H20" si="1">SUM(I5/F6*400)</f>
        <v>400</v>
      </c>
      <c r="I6" s="46">
        <v>9.3402777777777772E-3</v>
      </c>
    </row>
    <row r="7" spans="1:9" ht="19.5" thickBot="1" x14ac:dyDescent="0.3">
      <c r="A7" s="20">
        <v>2</v>
      </c>
      <c r="B7" s="96" t="s">
        <v>74</v>
      </c>
      <c r="C7" s="139" t="s">
        <v>21</v>
      </c>
      <c r="D7" s="140">
        <v>5.5555555555555558E-3</v>
      </c>
      <c r="E7" s="141">
        <v>1.4895833333333332E-2</v>
      </c>
      <c r="F7" s="140">
        <f t="shared" si="0"/>
        <v>9.3402777777777772E-3</v>
      </c>
      <c r="G7" s="142">
        <v>1</v>
      </c>
      <c r="H7" s="143">
        <f t="shared" si="1"/>
        <v>400</v>
      </c>
      <c r="I7" s="46">
        <v>9.3402777777777807E-3</v>
      </c>
    </row>
    <row r="8" spans="1:9" ht="19.5" thickBot="1" x14ac:dyDescent="0.3">
      <c r="A8" s="11">
        <v>3</v>
      </c>
      <c r="B8" s="126" t="s">
        <v>87</v>
      </c>
      <c r="C8" s="135" t="s">
        <v>23</v>
      </c>
      <c r="D8" s="136">
        <v>6.9444444444444441E-3</v>
      </c>
      <c r="E8" s="137">
        <v>1.9189814814814816E-2</v>
      </c>
      <c r="F8" s="127">
        <f t="shared" si="0"/>
        <v>1.2245370370370372E-2</v>
      </c>
      <c r="G8" s="107">
        <v>3</v>
      </c>
      <c r="H8" s="129">
        <f t="shared" si="1"/>
        <v>305.1039697542534</v>
      </c>
      <c r="I8" s="46">
        <v>9.3402777777777807E-3</v>
      </c>
    </row>
    <row r="9" spans="1:9" ht="19.5" thickBot="1" x14ac:dyDescent="0.3">
      <c r="A9" s="31">
        <v>4</v>
      </c>
      <c r="B9" s="21" t="s">
        <v>75</v>
      </c>
      <c r="C9" s="44" t="s">
        <v>25</v>
      </c>
      <c r="D9" s="12">
        <v>0</v>
      </c>
      <c r="E9" s="17">
        <v>1.5185185185185185E-2</v>
      </c>
      <c r="F9" s="22">
        <f t="shared" si="0"/>
        <v>1.5185185185185185E-2</v>
      </c>
      <c r="G9" s="5">
        <v>4</v>
      </c>
      <c r="H9" s="30">
        <f t="shared" si="1"/>
        <v>246.03658536585377</v>
      </c>
      <c r="I9" s="46">
        <v>9.3402777777777894E-3</v>
      </c>
    </row>
    <row r="10" spans="1:9" ht="19.5" thickBot="1" x14ac:dyDescent="0.3">
      <c r="A10" s="11">
        <v>5</v>
      </c>
      <c r="B10" s="15" t="s">
        <v>86</v>
      </c>
      <c r="C10" s="45" t="s">
        <v>39</v>
      </c>
      <c r="D10" s="43">
        <v>3.3333333333333333E-2</v>
      </c>
      <c r="E10" s="23">
        <v>4.8773148148148149E-2</v>
      </c>
      <c r="F10" s="12">
        <f t="shared" si="0"/>
        <v>1.5439814814814816E-2</v>
      </c>
      <c r="G10" s="14">
        <v>5</v>
      </c>
      <c r="H10" s="29">
        <f t="shared" si="1"/>
        <v>241.97901049475291</v>
      </c>
      <c r="I10" s="46">
        <v>9.3402777777777894E-3</v>
      </c>
    </row>
    <row r="11" spans="1:9" ht="19.5" thickBot="1" x14ac:dyDescent="0.3">
      <c r="A11" s="20">
        <v>6</v>
      </c>
      <c r="B11" s="21" t="s">
        <v>73</v>
      </c>
      <c r="C11" s="44" t="s">
        <v>27</v>
      </c>
      <c r="D11" s="12">
        <v>1.2499999999999999E-2</v>
      </c>
      <c r="E11" s="17">
        <v>2.9259259259259259E-2</v>
      </c>
      <c r="F11" s="22">
        <f t="shared" si="0"/>
        <v>1.6759259259259258E-2</v>
      </c>
      <c r="G11" s="5">
        <v>6</v>
      </c>
      <c r="H11" s="30">
        <f t="shared" si="1"/>
        <v>222.92817679558041</v>
      </c>
      <c r="I11" s="46">
        <v>9.3402777777777894E-3</v>
      </c>
    </row>
    <row r="12" spans="1:9" ht="19.5" thickBot="1" x14ac:dyDescent="0.3">
      <c r="A12" s="11">
        <v>7</v>
      </c>
      <c r="B12" s="15" t="s">
        <v>78</v>
      </c>
      <c r="C12" s="45" t="s">
        <v>50</v>
      </c>
      <c r="D12" s="43">
        <v>3.0555555555555555E-2</v>
      </c>
      <c r="E12" s="23">
        <v>4.8333333333333332E-2</v>
      </c>
      <c r="F12" s="12">
        <f t="shared" si="0"/>
        <v>1.7777777777777778E-2</v>
      </c>
      <c r="G12" s="14">
        <v>7</v>
      </c>
      <c r="H12" s="29">
        <f t="shared" si="1"/>
        <v>210.15625000000026</v>
      </c>
      <c r="I12" s="46">
        <v>9.3402777777777998E-3</v>
      </c>
    </row>
    <row r="13" spans="1:9" ht="19.5" thickBot="1" x14ac:dyDescent="0.3">
      <c r="A13" s="31">
        <v>8</v>
      </c>
      <c r="B13" s="21" t="s">
        <v>72</v>
      </c>
      <c r="C13" s="44" t="s">
        <v>51</v>
      </c>
      <c r="D13" s="22">
        <v>1.1111111111111112E-2</v>
      </c>
      <c r="E13" s="23">
        <v>2.9965277777777775E-2</v>
      </c>
      <c r="F13" s="22">
        <f t="shared" si="0"/>
        <v>1.8854166666666665E-2</v>
      </c>
      <c r="G13" s="5">
        <v>8</v>
      </c>
      <c r="H13" s="30">
        <f t="shared" si="1"/>
        <v>198.15837937384947</v>
      </c>
      <c r="I13" s="46">
        <v>9.3402777777777998E-3</v>
      </c>
    </row>
    <row r="14" spans="1:9" ht="19.5" thickBot="1" x14ac:dyDescent="0.3">
      <c r="A14" s="11">
        <v>9</v>
      </c>
      <c r="B14" s="15" t="s">
        <v>84</v>
      </c>
      <c r="C14" s="47" t="s">
        <v>85</v>
      </c>
      <c r="D14" s="43">
        <v>1.2499999999999999E-2</v>
      </c>
      <c r="E14" s="23">
        <v>3.4849537037037033E-2</v>
      </c>
      <c r="F14" s="12">
        <f t="shared" si="0"/>
        <v>2.2349537037037036E-2</v>
      </c>
      <c r="G14" s="14">
        <v>9</v>
      </c>
      <c r="H14" s="29">
        <f t="shared" si="1"/>
        <v>167.16727084412261</v>
      </c>
      <c r="I14" s="46">
        <v>9.3402777777777998E-3</v>
      </c>
    </row>
    <row r="15" spans="1:9" ht="19.5" thickBot="1" x14ac:dyDescent="0.3">
      <c r="A15" s="20">
        <v>10</v>
      </c>
      <c r="B15" s="21" t="s">
        <v>80</v>
      </c>
      <c r="C15" s="44" t="s">
        <v>50</v>
      </c>
      <c r="D15" s="12">
        <v>2.7777777777777776E-2</v>
      </c>
      <c r="E15" s="23">
        <v>5.3333333333333337E-2</v>
      </c>
      <c r="F15" s="22">
        <f t="shared" si="0"/>
        <v>2.5555555555555561E-2</v>
      </c>
      <c r="G15" s="5">
        <v>10</v>
      </c>
      <c r="H15" s="30">
        <f t="shared" si="1"/>
        <v>146.19565217391334</v>
      </c>
      <c r="I15" s="46">
        <v>9.3402777777778102E-3</v>
      </c>
    </row>
    <row r="16" spans="1:9" ht="19.5" thickBot="1" x14ac:dyDescent="0.3">
      <c r="A16" s="11">
        <v>11</v>
      </c>
      <c r="B16" s="15" t="s">
        <v>77</v>
      </c>
      <c r="C16" s="45" t="s">
        <v>19</v>
      </c>
      <c r="D16" s="22">
        <v>8.3333333333333332E-3</v>
      </c>
      <c r="E16" s="23">
        <v>3.7534722222222219E-2</v>
      </c>
      <c r="F16" s="12">
        <f t="shared" si="0"/>
        <v>2.9201388888888888E-2</v>
      </c>
      <c r="G16" s="14">
        <v>11</v>
      </c>
      <c r="H16" s="29">
        <f t="shared" si="1"/>
        <v>127.94292508917999</v>
      </c>
      <c r="I16" s="46">
        <v>9.3402777777778102E-3</v>
      </c>
    </row>
    <row r="17" spans="1:9" ht="19.5" thickBot="1" x14ac:dyDescent="0.3">
      <c r="A17" s="31">
        <v>12</v>
      </c>
      <c r="B17" s="21" t="s">
        <v>76</v>
      </c>
      <c r="C17" s="53" t="s">
        <v>34</v>
      </c>
      <c r="D17" s="43">
        <v>4.1666666666666666E-3</v>
      </c>
      <c r="E17" s="23">
        <v>3.7766203703703705E-2</v>
      </c>
      <c r="F17" s="22">
        <f t="shared" si="0"/>
        <v>3.3599537037037039E-2</v>
      </c>
      <c r="G17" s="5">
        <v>12</v>
      </c>
      <c r="H17" s="30">
        <f t="shared" si="1"/>
        <v>111.1953151911819</v>
      </c>
      <c r="I17" s="46">
        <v>9.3402777777778206E-3</v>
      </c>
    </row>
    <row r="18" spans="1:9" ht="19.5" thickBot="1" x14ac:dyDescent="0.3">
      <c r="A18" s="11">
        <v>13</v>
      </c>
      <c r="B18" s="15" t="s">
        <v>82</v>
      </c>
      <c r="C18" s="45" t="s">
        <v>27</v>
      </c>
      <c r="D18" s="12">
        <v>2.6388888888888889E-2</v>
      </c>
      <c r="E18" s="17">
        <v>6.0509259259259263E-2</v>
      </c>
      <c r="F18" s="12">
        <f t="shared" si="0"/>
        <v>3.412037037037037E-2</v>
      </c>
      <c r="G18" s="14">
        <v>13</v>
      </c>
      <c r="H18" s="29">
        <f t="shared" si="1"/>
        <v>109.49796472184583</v>
      </c>
      <c r="I18" s="46">
        <v>9.3402777777778206E-3</v>
      </c>
    </row>
    <row r="19" spans="1:9" ht="19.5" thickBot="1" x14ac:dyDescent="0.3">
      <c r="A19" s="20">
        <v>14</v>
      </c>
      <c r="B19" s="21" t="s">
        <v>79</v>
      </c>
      <c r="C19" s="44" t="s">
        <v>51</v>
      </c>
      <c r="D19" s="22">
        <v>1.9444444444444445E-2</v>
      </c>
      <c r="E19" s="23">
        <v>5.3645833333333337E-2</v>
      </c>
      <c r="F19" s="22">
        <f t="shared" si="0"/>
        <v>3.4201388888888892E-2</v>
      </c>
      <c r="G19" s="5">
        <v>14</v>
      </c>
      <c r="H19" s="30">
        <f t="shared" si="1"/>
        <v>109.23857868020355</v>
      </c>
      <c r="I19" s="46">
        <v>9.3402777777778206E-3</v>
      </c>
    </row>
    <row r="20" spans="1:9" ht="19.5" thickBot="1" x14ac:dyDescent="0.3">
      <c r="A20" s="11">
        <v>15</v>
      </c>
      <c r="B20" s="15" t="s">
        <v>81</v>
      </c>
      <c r="C20" s="45" t="s">
        <v>50</v>
      </c>
      <c r="D20" s="12">
        <v>1.4583333333333332E-2</v>
      </c>
      <c r="E20" s="17">
        <v>5.3402777777777778E-2</v>
      </c>
      <c r="F20" s="12">
        <f t="shared" si="0"/>
        <v>3.8819444444444448E-2</v>
      </c>
      <c r="G20" s="14">
        <v>15</v>
      </c>
      <c r="H20" s="29">
        <f t="shared" si="1"/>
        <v>96.243291592129225</v>
      </c>
      <c r="I20" s="46">
        <v>9.3402777777778292E-3</v>
      </c>
    </row>
    <row r="21" spans="1:9" ht="19.5" thickBot="1" x14ac:dyDescent="0.3">
      <c r="A21" s="31">
        <v>16</v>
      </c>
      <c r="B21" s="21" t="s">
        <v>89</v>
      </c>
      <c r="C21" s="54" t="s">
        <v>36</v>
      </c>
      <c r="D21" s="43">
        <v>4.5833333333333337E-2</v>
      </c>
      <c r="E21" s="23">
        <v>7.1851851851851847E-2</v>
      </c>
      <c r="F21" s="22">
        <f t="shared" si="0"/>
        <v>2.601851851851851E-2</v>
      </c>
      <c r="G21" s="5" t="s">
        <v>45</v>
      </c>
      <c r="H21" s="30" t="s">
        <v>44</v>
      </c>
      <c r="I21" s="46">
        <v>9.3402777777778292E-3</v>
      </c>
    </row>
    <row r="22" spans="1:9" ht="19.5" thickBot="1" x14ac:dyDescent="0.3">
      <c r="A22" s="11">
        <v>17</v>
      </c>
      <c r="B22" s="15" t="s">
        <v>88</v>
      </c>
      <c r="C22" s="45" t="s">
        <v>48</v>
      </c>
      <c r="D22" s="22">
        <v>2.7777777777777779E-3</v>
      </c>
      <c r="E22" s="23">
        <v>3.829861111111111E-2</v>
      </c>
      <c r="F22" s="12">
        <f t="shared" si="0"/>
        <v>3.5520833333333335E-2</v>
      </c>
      <c r="G22" s="5" t="s">
        <v>45</v>
      </c>
      <c r="H22" s="29" t="s">
        <v>44</v>
      </c>
      <c r="I22" s="46">
        <v>9.3402777777778292E-3</v>
      </c>
    </row>
    <row r="23" spans="1:9" ht="19.5" thickBot="1" x14ac:dyDescent="0.3">
      <c r="A23" s="20">
        <v>18</v>
      </c>
      <c r="B23" s="21" t="s">
        <v>91</v>
      </c>
      <c r="C23" s="45" t="s">
        <v>61</v>
      </c>
      <c r="D23" s="12">
        <v>2.013888888888889E-2</v>
      </c>
      <c r="E23" s="17">
        <v>5.9409722222222218E-2</v>
      </c>
      <c r="F23" s="22">
        <f t="shared" si="0"/>
        <v>3.9270833333333324E-2</v>
      </c>
      <c r="G23" s="5" t="s">
        <v>45</v>
      </c>
      <c r="H23" s="30" t="s">
        <v>44</v>
      </c>
      <c r="I23" s="46">
        <v>9.3402777777778397E-3</v>
      </c>
    </row>
    <row r="24" spans="1:9" ht="19.5" thickBot="1" x14ac:dyDescent="0.3">
      <c r="A24" s="31">
        <v>19</v>
      </c>
      <c r="B24" s="21" t="s">
        <v>90</v>
      </c>
      <c r="C24" s="45" t="s">
        <v>61</v>
      </c>
      <c r="D24" s="43">
        <v>8.3333333333333332E-3</v>
      </c>
      <c r="E24" s="23">
        <v>5.6851851851851855E-2</v>
      </c>
      <c r="F24" s="22">
        <f t="shared" si="0"/>
        <v>4.8518518518518523E-2</v>
      </c>
      <c r="G24" s="5" t="s">
        <v>62</v>
      </c>
      <c r="H24" s="30" t="s">
        <v>44</v>
      </c>
      <c r="I24" s="46">
        <v>9.3402777777778397E-3</v>
      </c>
    </row>
    <row r="25" spans="1:9" ht="18.75" x14ac:dyDescent="0.25">
      <c r="A25" s="48"/>
      <c r="B25" s="49"/>
      <c r="C25" s="50"/>
      <c r="D25" s="12"/>
      <c r="E25" s="12"/>
      <c r="F25" s="12"/>
      <c r="G25" s="51"/>
      <c r="H25" s="52"/>
    </row>
    <row r="26" spans="1:9" ht="18.75" x14ac:dyDescent="0.25">
      <c r="A26" s="48"/>
      <c r="B26" s="49"/>
      <c r="C26" s="50"/>
      <c r="D26" s="12"/>
      <c r="E26" s="12"/>
      <c r="F26" s="12"/>
      <c r="G26" s="51"/>
      <c r="H26" s="52"/>
    </row>
    <row r="27" spans="1:9" x14ac:dyDescent="0.25">
      <c r="D27" s="3"/>
    </row>
  </sheetData>
  <sortState ref="A6:H24">
    <sortCondition ref="G6:G24"/>
  </sortState>
  <mergeCells count="5">
    <mergeCell ref="A1:H1"/>
    <mergeCell ref="A2:H2"/>
    <mergeCell ref="A3:H3"/>
    <mergeCell ref="A4:D4"/>
    <mergeCell ref="E4:H4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sqref="A1:H12"/>
    </sheetView>
  </sheetViews>
  <sheetFormatPr defaultRowHeight="15" x14ac:dyDescent="0.25"/>
  <cols>
    <col min="1" max="1" width="6" customWidth="1"/>
    <col min="2" max="2" width="30.28515625" customWidth="1"/>
    <col min="3" max="3" width="20" style="6" customWidth="1"/>
    <col min="4" max="4" width="14.85546875" customWidth="1"/>
    <col min="5" max="5" width="14.28515625" customWidth="1"/>
    <col min="6" max="6" width="14" customWidth="1"/>
    <col min="7" max="7" width="9.28515625" customWidth="1"/>
    <col min="8" max="8" width="12.42578125" customWidth="1"/>
    <col min="9" max="9" width="9.140625" style="37"/>
  </cols>
  <sheetData>
    <row r="1" spans="1:9" ht="19.5" thickBot="1" x14ac:dyDescent="0.3">
      <c r="A1" s="111" t="s">
        <v>0</v>
      </c>
      <c r="B1" s="112"/>
      <c r="C1" s="112"/>
      <c r="D1" s="112"/>
      <c r="E1" s="112"/>
      <c r="F1" s="112"/>
      <c r="G1" s="112"/>
      <c r="H1" s="113"/>
    </row>
    <row r="2" spans="1:9" ht="19.5" thickBot="1" x14ac:dyDescent="0.3">
      <c r="A2" s="111" t="s">
        <v>1</v>
      </c>
      <c r="B2" s="112"/>
      <c r="C2" s="112"/>
      <c r="D2" s="112"/>
      <c r="E2" s="112"/>
      <c r="F2" s="112"/>
      <c r="G2" s="112"/>
      <c r="H2" s="113"/>
    </row>
    <row r="3" spans="1:9" ht="19.5" thickBot="1" x14ac:dyDescent="0.3">
      <c r="A3" s="111" t="s">
        <v>143</v>
      </c>
      <c r="B3" s="112"/>
      <c r="C3" s="112"/>
      <c r="D3" s="112"/>
      <c r="E3" s="112"/>
      <c r="F3" s="112"/>
      <c r="G3" s="112"/>
      <c r="H3" s="113"/>
    </row>
    <row r="4" spans="1:9" ht="19.5" thickBot="1" x14ac:dyDescent="0.3">
      <c r="A4" s="114">
        <v>45563</v>
      </c>
      <c r="B4" s="115"/>
      <c r="C4" s="115"/>
      <c r="D4" s="115"/>
      <c r="E4" s="114" t="s">
        <v>2</v>
      </c>
      <c r="F4" s="115"/>
      <c r="G4" s="115"/>
      <c r="H4" s="116"/>
    </row>
    <row r="5" spans="1:9" ht="38.25" thickBot="1" x14ac:dyDescent="0.3">
      <c r="A5" s="9" t="s">
        <v>3</v>
      </c>
      <c r="B5" s="5" t="s">
        <v>4</v>
      </c>
      <c r="C5" s="5" t="s">
        <v>5</v>
      </c>
      <c r="D5" s="10" t="s">
        <v>6</v>
      </c>
      <c r="E5" s="7" t="s">
        <v>7</v>
      </c>
      <c r="F5" s="10" t="s">
        <v>8</v>
      </c>
      <c r="G5" s="5" t="s">
        <v>9</v>
      </c>
      <c r="H5" s="32" t="s">
        <v>10</v>
      </c>
      <c r="I5" s="46">
        <v>1.0381944444444444E-2</v>
      </c>
    </row>
    <row r="6" spans="1:9" ht="19.5" thickBot="1" x14ac:dyDescent="0.3">
      <c r="A6" s="11">
        <v>1</v>
      </c>
      <c r="B6" s="118" t="s">
        <v>71</v>
      </c>
      <c r="C6" s="144" t="s">
        <v>16</v>
      </c>
      <c r="D6" s="119">
        <v>9.7222222222222224E-3</v>
      </c>
      <c r="E6" s="133">
        <v>2.0104166666666666E-2</v>
      </c>
      <c r="F6" s="119">
        <f t="shared" ref="F6:F12" si="0">SUM(E6-D6)</f>
        <v>1.0381944444444444E-2</v>
      </c>
      <c r="G6" s="97">
        <v>1</v>
      </c>
      <c r="H6" s="121">
        <f>SUM(I5/F6*400)</f>
        <v>400</v>
      </c>
      <c r="I6" s="46">
        <v>1.0381944444444444E-2</v>
      </c>
    </row>
    <row r="7" spans="1:9" ht="19.5" thickBot="1" x14ac:dyDescent="0.3">
      <c r="A7" s="20">
        <v>2</v>
      </c>
      <c r="B7" s="21" t="s">
        <v>69</v>
      </c>
      <c r="C7" s="45" t="s">
        <v>56</v>
      </c>
      <c r="D7" s="22">
        <v>2.361111111111111E-2</v>
      </c>
      <c r="E7" s="23">
        <v>3.4374999999999996E-2</v>
      </c>
      <c r="F7" s="22">
        <f t="shared" si="0"/>
        <v>1.0763888888888885E-2</v>
      </c>
      <c r="G7" s="5" t="s">
        <v>64</v>
      </c>
      <c r="H7" s="30" t="s">
        <v>64</v>
      </c>
      <c r="I7" s="46">
        <v>1.03819444444444E-2</v>
      </c>
    </row>
    <row r="8" spans="1:9" ht="19.5" thickBot="1" x14ac:dyDescent="0.3">
      <c r="A8" s="11">
        <v>3</v>
      </c>
      <c r="B8" s="101" t="s">
        <v>68</v>
      </c>
      <c r="C8" s="145" t="s">
        <v>39</v>
      </c>
      <c r="D8" s="146">
        <v>3.5416666666666666E-2</v>
      </c>
      <c r="E8" s="147">
        <v>4.8819444444444443E-2</v>
      </c>
      <c r="F8" s="146">
        <f t="shared" si="0"/>
        <v>1.3402777777777777E-2</v>
      </c>
      <c r="G8" s="148">
        <v>2</v>
      </c>
      <c r="H8" s="149">
        <f>SUM(I7/F8*400)</f>
        <v>309.84455958549091</v>
      </c>
      <c r="I8" s="46">
        <v>1.03819444444444E-2</v>
      </c>
    </row>
    <row r="9" spans="1:9" ht="19.5" thickBot="1" x14ac:dyDescent="0.3">
      <c r="A9" s="31">
        <v>4</v>
      </c>
      <c r="B9" s="106" t="s">
        <v>67</v>
      </c>
      <c r="C9" s="150" t="s">
        <v>51</v>
      </c>
      <c r="D9" s="151">
        <v>2.9166666666666664E-2</v>
      </c>
      <c r="E9" s="137">
        <v>4.4027777777777777E-2</v>
      </c>
      <c r="F9" s="151">
        <f t="shared" si="0"/>
        <v>1.4861111111111113E-2</v>
      </c>
      <c r="G9" s="152">
        <v>3</v>
      </c>
      <c r="H9" s="153">
        <f>SUM(I8/F9*400)</f>
        <v>279.4392523364474</v>
      </c>
      <c r="I9" s="46">
        <v>1.03819444444444E-2</v>
      </c>
    </row>
    <row r="10" spans="1:9" ht="19.5" thickBot="1" x14ac:dyDescent="0.3">
      <c r="A10" s="20">
        <v>5</v>
      </c>
      <c r="B10" s="15" t="s">
        <v>65</v>
      </c>
      <c r="C10" s="44" t="s">
        <v>23</v>
      </c>
      <c r="D10" s="12">
        <v>2.3148148148148147E-5</v>
      </c>
      <c r="E10" s="17">
        <v>1.5011574074074075E-2</v>
      </c>
      <c r="F10" s="12">
        <f t="shared" si="0"/>
        <v>1.4988425925925926E-2</v>
      </c>
      <c r="G10" s="14">
        <v>4</v>
      </c>
      <c r="H10" s="29">
        <f>SUM(I9/F10*400)</f>
        <v>277.06563706563588</v>
      </c>
      <c r="I10" s="46">
        <v>1.03819444444444E-2</v>
      </c>
    </row>
    <row r="11" spans="1:9" ht="19.5" thickBot="1" x14ac:dyDescent="0.3">
      <c r="A11" s="31">
        <v>6</v>
      </c>
      <c r="B11" s="21" t="s">
        <v>66</v>
      </c>
      <c r="C11" s="45" t="s">
        <v>27</v>
      </c>
      <c r="D11" s="22">
        <v>2.0833333333333332E-2</v>
      </c>
      <c r="E11" s="23">
        <v>3.8599537037037036E-2</v>
      </c>
      <c r="F11" s="22">
        <f t="shared" si="0"/>
        <v>1.7766203703703704E-2</v>
      </c>
      <c r="G11" s="5">
        <v>5</v>
      </c>
      <c r="H11" s="30">
        <f>SUM(I10/F11*400)</f>
        <v>233.74592833876119</v>
      </c>
      <c r="I11" s="46">
        <v>1.03819444444444E-2</v>
      </c>
    </row>
    <row r="12" spans="1:9" ht="19.5" thickBot="1" x14ac:dyDescent="0.3">
      <c r="A12" s="20">
        <v>7</v>
      </c>
      <c r="B12" s="21" t="s">
        <v>70</v>
      </c>
      <c r="C12" s="45" t="s">
        <v>42</v>
      </c>
      <c r="D12" s="22">
        <v>4.7916666666666663E-2</v>
      </c>
      <c r="E12" s="23">
        <v>6.1805555555555558E-2</v>
      </c>
      <c r="F12" s="22">
        <f t="shared" si="0"/>
        <v>1.3888888888888895E-2</v>
      </c>
      <c r="G12" s="5" t="s">
        <v>45</v>
      </c>
      <c r="H12" s="30" t="s">
        <v>44</v>
      </c>
      <c r="I12" s="46">
        <v>1.03819444444444E-2</v>
      </c>
    </row>
    <row r="13" spans="1:9" x14ac:dyDescent="0.25">
      <c r="A13" s="40"/>
      <c r="B13" s="40"/>
      <c r="C13" s="40"/>
      <c r="D13" s="40"/>
      <c r="E13" s="40"/>
      <c r="F13" s="40"/>
      <c r="G13" s="40"/>
      <c r="H13" s="40"/>
    </row>
    <row r="14" spans="1:9" x14ac:dyDescent="0.25">
      <c r="A14" s="40"/>
      <c r="B14" s="40"/>
      <c r="C14" s="40"/>
      <c r="D14" s="40"/>
      <c r="E14" s="40"/>
      <c r="F14" s="40"/>
      <c r="G14" s="40"/>
      <c r="H14" s="40"/>
    </row>
    <row r="15" spans="1:9" x14ac:dyDescent="0.25">
      <c r="A15" s="40"/>
      <c r="B15" s="40"/>
      <c r="C15" s="40"/>
      <c r="D15" s="40"/>
      <c r="E15" s="40"/>
      <c r="F15" s="40"/>
      <c r="G15" s="40"/>
      <c r="H15" s="40"/>
    </row>
    <row r="16" spans="1:9" x14ac:dyDescent="0.25">
      <c r="A16" s="40"/>
      <c r="B16" s="40"/>
      <c r="C16" s="40"/>
      <c r="D16" s="40"/>
      <c r="E16" s="40"/>
      <c r="F16" s="40"/>
      <c r="G16" s="40"/>
      <c r="H16" s="40"/>
    </row>
    <row r="17" spans="1:8" x14ac:dyDescent="0.25">
      <c r="A17" s="40"/>
      <c r="B17" s="40"/>
      <c r="C17" s="40"/>
      <c r="D17" s="40"/>
      <c r="E17" s="40"/>
      <c r="F17" s="40"/>
      <c r="G17" s="40"/>
      <c r="H17" s="40"/>
    </row>
    <row r="18" spans="1:8" x14ac:dyDescent="0.25">
      <c r="A18" s="40"/>
      <c r="B18" s="40"/>
      <c r="C18" s="40"/>
      <c r="D18" s="40"/>
      <c r="E18" s="40"/>
      <c r="F18" s="40"/>
      <c r="G18" s="40"/>
      <c r="H18" s="40"/>
    </row>
    <row r="19" spans="1:8" x14ac:dyDescent="0.25">
      <c r="A19" s="40"/>
      <c r="B19" s="40"/>
      <c r="C19" s="40"/>
      <c r="D19" s="40"/>
      <c r="E19" s="40"/>
      <c r="F19" s="40"/>
      <c r="G19" s="40"/>
      <c r="H19" s="40"/>
    </row>
    <row r="20" spans="1:8" x14ac:dyDescent="0.25">
      <c r="A20" s="40"/>
      <c r="B20" s="40"/>
      <c r="C20" s="40"/>
      <c r="D20" s="40"/>
      <c r="E20" s="40"/>
      <c r="F20" s="40"/>
      <c r="G20" s="40"/>
      <c r="H20" s="40"/>
    </row>
    <row r="21" spans="1:8" x14ac:dyDescent="0.25">
      <c r="A21" s="40"/>
      <c r="B21" s="40"/>
      <c r="C21" s="40"/>
      <c r="D21" s="40"/>
      <c r="E21" s="40"/>
      <c r="F21" s="40"/>
      <c r="G21" s="40"/>
      <c r="H21" s="40"/>
    </row>
    <row r="22" spans="1:8" x14ac:dyDescent="0.25">
      <c r="A22" s="40"/>
      <c r="B22" s="40"/>
      <c r="C22" s="40"/>
      <c r="D22" s="40"/>
      <c r="E22" s="40"/>
      <c r="F22" s="40"/>
      <c r="G22" s="40"/>
      <c r="H22" s="40"/>
    </row>
    <row r="23" spans="1:8" x14ac:dyDescent="0.25">
      <c r="A23" s="40"/>
      <c r="B23" s="40"/>
      <c r="C23" s="40"/>
      <c r="D23" s="40"/>
      <c r="E23" s="40"/>
      <c r="F23" s="40"/>
      <c r="G23" s="40"/>
      <c r="H23" s="40"/>
    </row>
    <row r="24" spans="1:8" x14ac:dyDescent="0.25">
      <c r="A24" s="40"/>
      <c r="B24" s="40"/>
      <c r="C24" s="40"/>
      <c r="D24" s="40"/>
      <c r="E24" s="40"/>
      <c r="F24" s="40"/>
      <c r="G24" s="40"/>
      <c r="H24" s="40"/>
    </row>
    <row r="25" spans="1:8" x14ac:dyDescent="0.25">
      <c r="A25" s="40"/>
      <c r="B25" s="40"/>
      <c r="C25" s="40"/>
      <c r="D25" s="40"/>
      <c r="E25" s="40"/>
      <c r="F25" s="40"/>
      <c r="G25" s="40"/>
      <c r="H25" s="40"/>
    </row>
    <row r="26" spans="1:8" x14ac:dyDescent="0.25">
      <c r="A26" s="40"/>
      <c r="B26" s="40"/>
      <c r="C26" s="40"/>
      <c r="D26" s="40"/>
      <c r="E26" s="40"/>
      <c r="F26" s="40"/>
      <c r="G26" s="40"/>
      <c r="H26" s="40"/>
    </row>
  </sheetData>
  <sortState ref="B6:H12">
    <sortCondition ref="G6:G12"/>
  </sortState>
  <mergeCells count="5">
    <mergeCell ref="A1:H1"/>
    <mergeCell ref="A2:H2"/>
    <mergeCell ref="A3:H3"/>
    <mergeCell ref="A4:D4"/>
    <mergeCell ref="E4:H4"/>
  </mergeCells>
  <pageMargins left="0.7" right="0.7" top="0.75" bottom="0.75" header="0.3" footer="0.3"/>
  <pageSetup paperSize="9" scale="10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sqref="A1:H14"/>
    </sheetView>
  </sheetViews>
  <sheetFormatPr defaultRowHeight="15" x14ac:dyDescent="0.25"/>
  <cols>
    <col min="1" max="1" width="6" customWidth="1"/>
    <col min="2" max="2" width="30.28515625" customWidth="1"/>
    <col min="3" max="3" width="17.140625" customWidth="1"/>
    <col min="4" max="4" width="14.85546875" customWidth="1"/>
    <col min="5" max="5" width="14.28515625" customWidth="1"/>
    <col min="6" max="6" width="14" customWidth="1"/>
    <col min="7" max="7" width="9.28515625" customWidth="1"/>
    <col min="8" max="8" width="12.42578125" customWidth="1"/>
    <col min="9" max="9" width="9.140625" style="37"/>
  </cols>
  <sheetData>
    <row r="1" spans="1:9" ht="19.5" thickBot="1" x14ac:dyDescent="0.3">
      <c r="A1" s="111" t="s">
        <v>0</v>
      </c>
      <c r="B1" s="112"/>
      <c r="C1" s="112"/>
      <c r="D1" s="112"/>
      <c r="E1" s="112"/>
      <c r="F1" s="112"/>
      <c r="G1" s="112"/>
      <c r="H1" s="113"/>
    </row>
    <row r="2" spans="1:9" ht="19.5" thickBot="1" x14ac:dyDescent="0.3">
      <c r="A2" s="111" t="s">
        <v>1</v>
      </c>
      <c r="B2" s="112"/>
      <c r="C2" s="112"/>
      <c r="D2" s="112"/>
      <c r="E2" s="112"/>
      <c r="F2" s="112"/>
      <c r="G2" s="112"/>
      <c r="H2" s="113"/>
    </row>
    <row r="3" spans="1:9" ht="19.5" thickBot="1" x14ac:dyDescent="0.3">
      <c r="A3" s="111" t="s">
        <v>144</v>
      </c>
      <c r="B3" s="112"/>
      <c r="C3" s="112"/>
      <c r="D3" s="112"/>
      <c r="E3" s="112"/>
      <c r="F3" s="112"/>
      <c r="G3" s="112"/>
      <c r="H3" s="113"/>
    </row>
    <row r="4" spans="1:9" ht="19.5" thickBot="1" x14ac:dyDescent="0.3">
      <c r="A4" s="114">
        <v>45563</v>
      </c>
      <c r="B4" s="115"/>
      <c r="C4" s="115"/>
      <c r="D4" s="115"/>
      <c r="E4" s="114" t="s">
        <v>2</v>
      </c>
      <c r="F4" s="115"/>
      <c r="G4" s="115"/>
      <c r="H4" s="116"/>
    </row>
    <row r="5" spans="1:9" ht="38.25" thickBot="1" x14ac:dyDescent="0.3">
      <c r="A5" s="9" t="s">
        <v>3</v>
      </c>
      <c r="B5" s="5" t="s">
        <v>4</v>
      </c>
      <c r="C5" s="5" t="s">
        <v>5</v>
      </c>
      <c r="D5" s="10" t="s">
        <v>6</v>
      </c>
      <c r="E5" s="7" t="s">
        <v>7</v>
      </c>
      <c r="F5" s="10" t="s">
        <v>8</v>
      </c>
      <c r="G5" s="5" t="s">
        <v>9</v>
      </c>
      <c r="H5" s="32" t="s">
        <v>10</v>
      </c>
      <c r="I5" s="39">
        <v>1.082175925925926E-2</v>
      </c>
    </row>
    <row r="6" spans="1:9" ht="19.5" thickBot="1" x14ac:dyDescent="0.3">
      <c r="A6" s="11">
        <v>1</v>
      </c>
      <c r="B6" s="15" t="s">
        <v>55</v>
      </c>
      <c r="C6" s="15" t="s">
        <v>56</v>
      </c>
      <c r="D6" s="12">
        <v>6.9444444444444441E-3</v>
      </c>
      <c r="E6" s="33">
        <v>1.7233796296296296E-2</v>
      </c>
      <c r="F6" s="12">
        <f t="shared" ref="F6:F14" si="0">SUM(E6-D6)</f>
        <v>1.0289351851851852E-2</v>
      </c>
      <c r="G6" s="14" t="s">
        <v>64</v>
      </c>
      <c r="H6" s="29" t="s">
        <v>64</v>
      </c>
      <c r="I6" s="39">
        <v>1.082175925925926E-2</v>
      </c>
    </row>
    <row r="7" spans="1:9" ht="19.5" thickBot="1" x14ac:dyDescent="0.3">
      <c r="A7" s="20">
        <v>2</v>
      </c>
      <c r="B7" s="96" t="s">
        <v>53</v>
      </c>
      <c r="C7" s="96" t="s">
        <v>51</v>
      </c>
      <c r="D7" s="140">
        <v>2.2222222222222223E-2</v>
      </c>
      <c r="E7" s="141">
        <v>3.3043981481481487E-2</v>
      </c>
      <c r="F7" s="140">
        <f t="shared" si="0"/>
        <v>1.0821759259259264E-2</v>
      </c>
      <c r="G7" s="142">
        <v>1</v>
      </c>
      <c r="H7" s="143">
        <f>SUM(I6/F7*400)</f>
        <v>399.99999999999989</v>
      </c>
      <c r="I7" s="39">
        <v>1.08217592592593E-2</v>
      </c>
    </row>
    <row r="8" spans="1:9" ht="19.5" thickBot="1" x14ac:dyDescent="0.3">
      <c r="A8" s="11">
        <v>3</v>
      </c>
      <c r="B8" s="101" t="s">
        <v>47</v>
      </c>
      <c r="C8" s="122" t="s">
        <v>48</v>
      </c>
      <c r="D8" s="146">
        <v>1.4583333333333332E-2</v>
      </c>
      <c r="E8" s="147">
        <v>2.8391203703703707E-2</v>
      </c>
      <c r="F8" s="146">
        <f t="shared" si="0"/>
        <v>1.3807870370370375E-2</v>
      </c>
      <c r="G8" s="148">
        <v>2</v>
      </c>
      <c r="H8" s="149">
        <f>SUM(I7/F8*400)</f>
        <v>313.49538977368087</v>
      </c>
      <c r="I8" s="39">
        <v>1.08217592592593E-2</v>
      </c>
    </row>
    <row r="9" spans="1:9" ht="19.5" thickBot="1" x14ac:dyDescent="0.3">
      <c r="A9" s="31">
        <v>4</v>
      </c>
      <c r="B9" s="106" t="s">
        <v>54</v>
      </c>
      <c r="C9" s="106" t="s">
        <v>16</v>
      </c>
      <c r="D9" s="151">
        <v>2.0833333333333332E-2</v>
      </c>
      <c r="E9" s="137">
        <v>3.5532407407407408E-2</v>
      </c>
      <c r="F9" s="151">
        <f t="shared" si="0"/>
        <v>1.4699074074074076E-2</v>
      </c>
      <c r="G9" s="152">
        <v>3</v>
      </c>
      <c r="H9" s="153">
        <f>SUM(I8/F9*400)</f>
        <v>294.48818897637904</v>
      </c>
      <c r="I9" s="39">
        <v>1.08217592592593E-2</v>
      </c>
    </row>
    <row r="10" spans="1:9" ht="19.5" thickBot="1" x14ac:dyDescent="0.3">
      <c r="A10" s="20">
        <v>5</v>
      </c>
      <c r="B10" s="15" t="s">
        <v>57</v>
      </c>
      <c r="C10" s="21" t="s">
        <v>39</v>
      </c>
      <c r="D10" s="12">
        <v>2.6388888888888889E-2</v>
      </c>
      <c r="E10" s="17">
        <v>4.3287037037037041E-2</v>
      </c>
      <c r="F10" s="12">
        <f t="shared" si="0"/>
        <v>1.6898148148148152E-2</v>
      </c>
      <c r="G10" s="14">
        <v>4</v>
      </c>
      <c r="H10" s="29">
        <f>SUM(I9/F10*400)</f>
        <v>256.16438356164474</v>
      </c>
      <c r="I10" s="39">
        <v>1.08217592592593E-2</v>
      </c>
    </row>
    <row r="11" spans="1:9" ht="19.5" thickBot="1" x14ac:dyDescent="0.3">
      <c r="A11" s="31">
        <v>6</v>
      </c>
      <c r="B11" s="21" t="s">
        <v>58</v>
      </c>
      <c r="C11" s="21" t="s">
        <v>23</v>
      </c>
      <c r="D11" s="22">
        <v>1.6666666666666666E-2</v>
      </c>
      <c r="E11" s="23">
        <v>4.5000000000000005E-2</v>
      </c>
      <c r="F11" s="22">
        <f t="shared" si="0"/>
        <v>2.8333333333333339E-2</v>
      </c>
      <c r="G11" s="5">
        <v>5</v>
      </c>
      <c r="H11" s="30">
        <f>SUM(I10/F11*400)</f>
        <v>152.77777777777831</v>
      </c>
      <c r="I11" s="39">
        <v>1.08217592592593E-2</v>
      </c>
    </row>
    <row r="12" spans="1:9" ht="19.5" thickBot="1" x14ac:dyDescent="0.3">
      <c r="A12" s="11">
        <v>7</v>
      </c>
      <c r="B12" s="15" t="s">
        <v>63</v>
      </c>
      <c r="C12" s="21" t="s">
        <v>42</v>
      </c>
      <c r="D12" s="12">
        <v>4.9999999999999996E-2</v>
      </c>
      <c r="E12" s="17">
        <v>6.2118055555555551E-2</v>
      </c>
      <c r="F12" s="12">
        <f t="shared" si="0"/>
        <v>1.2118055555555556E-2</v>
      </c>
      <c r="G12" s="36" t="s">
        <v>45</v>
      </c>
      <c r="H12" s="29" t="s">
        <v>44</v>
      </c>
      <c r="I12" s="39">
        <v>1.08217592592593E-2</v>
      </c>
    </row>
    <row r="13" spans="1:9" ht="19.5" thickBot="1" x14ac:dyDescent="0.3">
      <c r="A13" s="20">
        <v>8</v>
      </c>
      <c r="B13" s="21" t="s">
        <v>59</v>
      </c>
      <c r="C13" s="21" t="s">
        <v>21</v>
      </c>
      <c r="D13" s="22">
        <v>1.8402777777777778E-2</v>
      </c>
      <c r="E13" s="23">
        <v>5.3645833333333337E-2</v>
      </c>
      <c r="F13" s="22">
        <f t="shared" si="0"/>
        <v>3.5243055555555555E-2</v>
      </c>
      <c r="G13" s="25" t="s">
        <v>45</v>
      </c>
      <c r="H13" s="30" t="s">
        <v>44</v>
      </c>
      <c r="I13" s="39">
        <v>1.08217592592593E-2</v>
      </c>
    </row>
    <row r="14" spans="1:9" ht="19.5" thickBot="1" x14ac:dyDescent="0.3">
      <c r="A14" s="31">
        <v>9</v>
      </c>
      <c r="B14" s="21" t="s">
        <v>60</v>
      </c>
      <c r="C14" s="21" t="s">
        <v>61</v>
      </c>
      <c r="D14" s="22">
        <v>0</v>
      </c>
      <c r="E14" s="23">
        <v>5.6851851851851855E-2</v>
      </c>
      <c r="F14" s="22">
        <f t="shared" si="0"/>
        <v>5.6851851851851855E-2</v>
      </c>
      <c r="G14" s="25" t="s">
        <v>62</v>
      </c>
      <c r="H14" s="30" t="s">
        <v>44</v>
      </c>
      <c r="I14" s="39">
        <v>1.08217592592593E-2</v>
      </c>
    </row>
    <row r="15" spans="1:9" x14ac:dyDescent="0.25">
      <c r="A15" s="40"/>
      <c r="B15" s="40"/>
      <c r="C15" s="40"/>
      <c r="D15" s="40"/>
      <c r="E15" s="40"/>
      <c r="F15" s="40"/>
      <c r="G15" s="40"/>
      <c r="H15" s="40"/>
      <c r="I15" s="38"/>
    </row>
    <row r="16" spans="1:9" x14ac:dyDescent="0.25">
      <c r="A16" s="40"/>
      <c r="B16" s="40"/>
      <c r="C16" s="40"/>
      <c r="D16" s="40"/>
      <c r="E16" s="40"/>
      <c r="F16" s="40"/>
      <c r="G16" s="40"/>
      <c r="H16" s="40"/>
      <c r="I16" s="38"/>
    </row>
    <row r="17" spans="1:9" x14ac:dyDescent="0.25">
      <c r="A17" s="40"/>
      <c r="B17" s="40"/>
      <c r="C17" s="40"/>
      <c r="D17" s="40"/>
      <c r="E17" s="40"/>
      <c r="F17" s="40"/>
      <c r="G17" s="40"/>
      <c r="H17" s="40"/>
      <c r="I17" s="38"/>
    </row>
    <row r="18" spans="1:9" x14ac:dyDescent="0.25">
      <c r="A18" s="40"/>
      <c r="B18" s="40"/>
      <c r="C18" s="40"/>
      <c r="D18" s="40"/>
      <c r="E18" s="40"/>
      <c r="F18" s="40"/>
      <c r="G18" s="40"/>
      <c r="H18" s="40"/>
      <c r="I18" s="38"/>
    </row>
    <row r="19" spans="1:9" x14ac:dyDescent="0.25">
      <c r="A19" s="40"/>
      <c r="B19" s="40"/>
      <c r="C19" s="40"/>
      <c r="D19" s="40"/>
      <c r="E19" s="40"/>
      <c r="F19" s="40"/>
      <c r="G19" s="40"/>
      <c r="H19" s="40"/>
      <c r="I19" s="38"/>
    </row>
    <row r="20" spans="1:9" x14ac:dyDescent="0.25">
      <c r="A20" s="40"/>
      <c r="B20" s="40"/>
      <c r="C20" s="40"/>
      <c r="D20" s="40"/>
      <c r="E20" s="40"/>
      <c r="F20" s="40"/>
      <c r="G20" s="40"/>
      <c r="H20" s="40"/>
      <c r="I20" s="38"/>
    </row>
    <row r="21" spans="1:9" x14ac:dyDescent="0.25">
      <c r="A21" s="40"/>
      <c r="B21" s="40"/>
      <c r="C21" s="40"/>
      <c r="D21" s="40"/>
      <c r="E21" s="40"/>
      <c r="F21" s="40"/>
      <c r="G21" s="40"/>
      <c r="H21" s="40"/>
      <c r="I21" s="38"/>
    </row>
    <row r="22" spans="1:9" x14ac:dyDescent="0.25">
      <c r="A22" s="40"/>
      <c r="B22" s="40"/>
      <c r="C22" s="40"/>
      <c r="D22" s="40"/>
      <c r="E22" s="40"/>
      <c r="F22" s="40"/>
      <c r="G22" s="40"/>
      <c r="H22" s="40"/>
      <c r="I22" s="38"/>
    </row>
    <row r="23" spans="1:9" x14ac:dyDescent="0.25">
      <c r="A23" s="40"/>
      <c r="B23" s="40"/>
      <c r="C23" s="40"/>
      <c r="D23" s="40"/>
      <c r="E23" s="40"/>
      <c r="F23" s="40"/>
      <c r="G23" s="40"/>
      <c r="H23" s="40"/>
      <c r="I23" s="38"/>
    </row>
    <row r="24" spans="1:9" x14ac:dyDescent="0.25">
      <c r="A24" s="40"/>
      <c r="B24" s="40"/>
      <c r="C24" s="40"/>
      <c r="D24" s="40"/>
      <c r="E24" s="40"/>
      <c r="F24" s="40"/>
      <c r="G24" s="40"/>
      <c r="H24" s="40"/>
      <c r="I24" s="38"/>
    </row>
    <row r="25" spans="1:9" x14ac:dyDescent="0.25">
      <c r="A25" s="40"/>
      <c r="B25" s="40"/>
      <c r="C25" s="40"/>
      <c r="D25" s="40"/>
      <c r="E25" s="40"/>
      <c r="F25" s="40"/>
      <c r="G25" s="40"/>
      <c r="H25" s="40"/>
      <c r="I25" s="38"/>
    </row>
    <row r="26" spans="1:9" x14ac:dyDescent="0.25">
      <c r="A26" s="40"/>
      <c r="B26" s="40"/>
      <c r="C26" s="40"/>
      <c r="D26" s="40"/>
      <c r="E26" s="40"/>
      <c r="F26" s="40"/>
      <c r="G26" s="40"/>
      <c r="H26" s="40"/>
      <c r="I26" s="38"/>
    </row>
  </sheetData>
  <sortState ref="A6:H14">
    <sortCondition ref="A6:A14"/>
  </sortState>
  <mergeCells count="5">
    <mergeCell ref="A1:H1"/>
    <mergeCell ref="A2:H2"/>
    <mergeCell ref="A3:H3"/>
    <mergeCell ref="A4:D4"/>
    <mergeCell ref="E4:H4"/>
  </mergeCells>
  <pageMargins left="0.7" right="0.7" top="0.75" bottom="0.75" header="0.3" footer="0.3"/>
  <pageSetup paperSize="9" scale="10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view="pageLayout" topLeftCell="C11" zoomScaleNormal="80" workbookViewId="0">
      <selection sqref="A1:K25"/>
    </sheetView>
  </sheetViews>
  <sheetFormatPr defaultRowHeight="15" x14ac:dyDescent="0.25"/>
  <cols>
    <col min="1" max="1" width="6" customWidth="1"/>
    <col min="2" max="2" width="30.28515625" customWidth="1"/>
    <col min="3" max="3" width="13.85546875" style="70" customWidth="1"/>
    <col min="4" max="4" width="14.85546875" style="71" customWidth="1"/>
    <col min="5" max="5" width="14.28515625" style="71" customWidth="1"/>
    <col min="6" max="6" width="14" style="71" customWidth="1"/>
    <col min="7" max="7" width="12.85546875" style="71" customWidth="1"/>
    <col min="8" max="8" width="12.42578125" style="71" customWidth="1"/>
    <col min="9" max="9" width="14.5703125" customWidth="1"/>
    <col min="10" max="10" width="14.28515625" customWidth="1"/>
    <col min="11" max="11" width="14.5703125" customWidth="1"/>
  </cols>
  <sheetData>
    <row r="1" spans="1:11" ht="41.25" customHeight="1" thickBot="1" x14ac:dyDescent="0.3">
      <c r="A1" s="9" t="s">
        <v>3</v>
      </c>
      <c r="B1" s="5" t="s">
        <v>5</v>
      </c>
      <c r="C1" s="7" t="s">
        <v>130</v>
      </c>
      <c r="D1" s="65" t="s">
        <v>131</v>
      </c>
      <c r="E1" s="66" t="s">
        <v>132</v>
      </c>
      <c r="F1" s="65" t="s">
        <v>133</v>
      </c>
      <c r="G1" s="66" t="s">
        <v>137</v>
      </c>
      <c r="H1" s="154" t="s">
        <v>138</v>
      </c>
      <c r="I1" s="73" t="s">
        <v>134</v>
      </c>
      <c r="J1" s="72" t="s">
        <v>135</v>
      </c>
      <c r="K1" s="73" t="s">
        <v>136</v>
      </c>
    </row>
    <row r="2" spans="1:11" ht="19.5" thickBot="1" x14ac:dyDescent="0.3">
      <c r="A2" s="11">
        <v>1</v>
      </c>
      <c r="B2" s="96" t="s">
        <v>16</v>
      </c>
      <c r="C2" s="97">
        <v>400</v>
      </c>
      <c r="D2" s="98">
        <v>400</v>
      </c>
      <c r="E2" s="99">
        <v>400</v>
      </c>
      <c r="F2" s="98">
        <v>400</v>
      </c>
      <c r="G2" s="99">
        <f t="shared" ref="G2:G25" si="0">SUM(C2:F2)</f>
        <v>1600</v>
      </c>
      <c r="H2" s="100">
        <v>1</v>
      </c>
      <c r="I2" s="74">
        <v>386</v>
      </c>
      <c r="J2" s="5">
        <v>377</v>
      </c>
      <c r="K2" s="75">
        <v>294</v>
      </c>
    </row>
    <row r="3" spans="1:11" ht="19.5" thickBot="1" x14ac:dyDescent="0.3">
      <c r="A3" s="20">
        <v>2</v>
      </c>
      <c r="B3" s="101" t="s">
        <v>21</v>
      </c>
      <c r="C3" s="102">
        <v>400</v>
      </c>
      <c r="D3" s="103">
        <v>400</v>
      </c>
      <c r="E3" s="104">
        <v>395</v>
      </c>
      <c r="F3" s="103">
        <v>294</v>
      </c>
      <c r="G3" s="104">
        <f t="shared" si="0"/>
        <v>1489</v>
      </c>
      <c r="H3" s="105">
        <v>2</v>
      </c>
      <c r="I3" s="5">
        <v>177</v>
      </c>
      <c r="J3" s="5">
        <v>100</v>
      </c>
      <c r="K3" s="5">
        <v>0</v>
      </c>
    </row>
    <row r="4" spans="1:11" ht="19.5" thickBot="1" x14ac:dyDescent="0.3">
      <c r="A4" s="11">
        <v>3</v>
      </c>
      <c r="B4" s="106" t="s">
        <v>51</v>
      </c>
      <c r="C4" s="107">
        <v>400</v>
      </c>
      <c r="D4" s="108">
        <v>279</v>
      </c>
      <c r="E4" s="109">
        <v>250</v>
      </c>
      <c r="F4" s="108">
        <v>198</v>
      </c>
      <c r="G4" s="109">
        <f t="shared" si="0"/>
        <v>1127</v>
      </c>
      <c r="H4" s="110">
        <v>3</v>
      </c>
      <c r="I4" s="5">
        <v>109</v>
      </c>
      <c r="J4" s="5" t="s">
        <v>64</v>
      </c>
      <c r="K4" s="75" t="s">
        <v>64</v>
      </c>
    </row>
    <row r="5" spans="1:11" ht="19.5" thickBot="1" x14ac:dyDescent="0.3">
      <c r="A5" s="31">
        <v>4</v>
      </c>
      <c r="B5" s="15" t="s">
        <v>39</v>
      </c>
      <c r="C5" s="5">
        <v>311</v>
      </c>
      <c r="D5" s="69">
        <v>310</v>
      </c>
      <c r="E5" s="67">
        <v>256</v>
      </c>
      <c r="F5" s="69">
        <v>242</v>
      </c>
      <c r="G5" s="67">
        <f t="shared" si="0"/>
        <v>1119</v>
      </c>
      <c r="H5" s="155">
        <v>4</v>
      </c>
      <c r="I5" s="5">
        <v>115</v>
      </c>
      <c r="J5" s="14" t="s">
        <v>64</v>
      </c>
      <c r="K5" s="5" t="s">
        <v>64</v>
      </c>
    </row>
    <row r="6" spans="1:11" ht="19.5" thickBot="1" x14ac:dyDescent="0.3">
      <c r="A6" s="11">
        <v>5</v>
      </c>
      <c r="B6" s="21" t="s">
        <v>23</v>
      </c>
      <c r="C6" s="5">
        <v>346</v>
      </c>
      <c r="D6" s="69">
        <v>305</v>
      </c>
      <c r="E6" s="67">
        <v>277</v>
      </c>
      <c r="F6" s="69">
        <v>163</v>
      </c>
      <c r="G6" s="68">
        <f t="shared" si="0"/>
        <v>1091</v>
      </c>
      <c r="H6" s="156">
        <v>5</v>
      </c>
      <c r="I6" s="74">
        <v>153</v>
      </c>
      <c r="J6" s="5">
        <v>95</v>
      </c>
      <c r="K6" s="75">
        <v>0</v>
      </c>
    </row>
    <row r="7" spans="1:11" ht="19.5" thickBot="1" x14ac:dyDescent="0.3">
      <c r="A7" s="20">
        <v>6</v>
      </c>
      <c r="B7" s="15" t="s">
        <v>124</v>
      </c>
      <c r="C7" s="5">
        <v>367</v>
      </c>
      <c r="D7" s="69">
        <v>229</v>
      </c>
      <c r="E7" s="67">
        <v>207</v>
      </c>
      <c r="F7" s="69">
        <v>190</v>
      </c>
      <c r="G7" s="67">
        <f t="shared" si="0"/>
        <v>993</v>
      </c>
      <c r="H7" s="157">
        <v>6</v>
      </c>
      <c r="I7" s="5" t="s">
        <v>64</v>
      </c>
      <c r="J7" s="14" t="s">
        <v>64</v>
      </c>
      <c r="K7" s="5" t="s">
        <v>64</v>
      </c>
    </row>
    <row r="8" spans="1:11" ht="19.5" thickBot="1" x14ac:dyDescent="0.3">
      <c r="A8" s="11">
        <v>7</v>
      </c>
      <c r="B8" s="21" t="s">
        <v>27</v>
      </c>
      <c r="C8" s="34">
        <v>234</v>
      </c>
      <c r="D8" s="52">
        <v>231</v>
      </c>
      <c r="E8" s="68">
        <v>223</v>
      </c>
      <c r="F8" s="52">
        <v>188</v>
      </c>
      <c r="G8" s="68">
        <f t="shared" si="0"/>
        <v>876</v>
      </c>
      <c r="H8" s="155">
        <v>6</v>
      </c>
      <c r="I8" s="74">
        <v>177</v>
      </c>
      <c r="J8" s="5">
        <v>109</v>
      </c>
      <c r="K8" s="75">
        <v>0</v>
      </c>
    </row>
    <row r="9" spans="1:11" ht="19.5" thickBot="1" x14ac:dyDescent="0.3">
      <c r="A9" s="31">
        <v>8</v>
      </c>
      <c r="B9" s="15" t="s">
        <v>14</v>
      </c>
      <c r="C9" s="5">
        <v>248</v>
      </c>
      <c r="D9" s="69">
        <v>220</v>
      </c>
      <c r="E9" s="67">
        <v>191</v>
      </c>
      <c r="F9" s="69">
        <v>124</v>
      </c>
      <c r="G9" s="67">
        <f t="shared" si="0"/>
        <v>783</v>
      </c>
      <c r="H9" s="157">
        <v>7</v>
      </c>
      <c r="I9" s="5">
        <v>102</v>
      </c>
      <c r="J9" s="14">
        <v>0</v>
      </c>
      <c r="K9" s="5" t="s">
        <v>64</v>
      </c>
    </row>
    <row r="10" spans="1:11" ht="19.5" thickBot="1" x14ac:dyDescent="0.3">
      <c r="A10" s="11">
        <v>9</v>
      </c>
      <c r="B10" s="21" t="s">
        <v>48</v>
      </c>
      <c r="C10" s="14">
        <v>313</v>
      </c>
      <c r="D10" s="52">
        <v>298</v>
      </c>
      <c r="E10" s="68">
        <v>0</v>
      </c>
      <c r="F10" s="52">
        <v>0</v>
      </c>
      <c r="G10" s="68">
        <f t="shared" si="0"/>
        <v>611</v>
      </c>
      <c r="H10" s="155">
        <v>8</v>
      </c>
      <c r="I10" s="5" t="s">
        <v>64</v>
      </c>
      <c r="J10" s="5" t="s">
        <v>64</v>
      </c>
      <c r="K10" s="5" t="s">
        <v>64</v>
      </c>
    </row>
    <row r="11" spans="1:11" ht="19.5" thickBot="1" x14ac:dyDescent="0.3">
      <c r="A11" s="20">
        <v>10</v>
      </c>
      <c r="B11" s="15" t="s">
        <v>19</v>
      </c>
      <c r="C11" s="5">
        <v>244</v>
      </c>
      <c r="D11" s="69">
        <v>128</v>
      </c>
      <c r="E11" s="67">
        <v>109</v>
      </c>
      <c r="F11" s="69">
        <v>107</v>
      </c>
      <c r="G11" s="67">
        <f t="shared" si="0"/>
        <v>588</v>
      </c>
      <c r="H11" s="156">
        <v>9</v>
      </c>
      <c r="I11" s="5" t="s">
        <v>64</v>
      </c>
      <c r="J11" s="14" t="s">
        <v>64</v>
      </c>
      <c r="K11" s="5" t="s">
        <v>64</v>
      </c>
    </row>
    <row r="12" spans="1:11" ht="19.5" thickBot="1" x14ac:dyDescent="0.3">
      <c r="A12" s="11">
        <v>11</v>
      </c>
      <c r="B12" s="21" t="s">
        <v>50</v>
      </c>
      <c r="C12" s="14">
        <v>210</v>
      </c>
      <c r="D12" s="52">
        <v>146</v>
      </c>
      <c r="E12" s="68">
        <v>125</v>
      </c>
      <c r="F12" s="52">
        <v>96</v>
      </c>
      <c r="G12" s="68">
        <f t="shared" si="0"/>
        <v>577</v>
      </c>
      <c r="H12" s="157">
        <v>10</v>
      </c>
      <c r="I12" s="74" t="s">
        <v>64</v>
      </c>
      <c r="J12" s="5" t="s">
        <v>64</v>
      </c>
      <c r="K12" s="75" t="s">
        <v>64</v>
      </c>
    </row>
    <row r="13" spans="1:11" ht="19.5" thickBot="1" x14ac:dyDescent="0.3">
      <c r="A13" s="31">
        <v>12</v>
      </c>
      <c r="B13" s="15" t="s">
        <v>42</v>
      </c>
      <c r="C13" s="5">
        <v>362</v>
      </c>
      <c r="D13" s="69">
        <v>141</v>
      </c>
      <c r="E13" s="67">
        <v>0</v>
      </c>
      <c r="F13" s="69">
        <v>0</v>
      </c>
      <c r="G13" s="67">
        <f t="shared" si="0"/>
        <v>503</v>
      </c>
      <c r="H13" s="155">
        <v>11</v>
      </c>
      <c r="I13" s="5" t="s">
        <v>64</v>
      </c>
      <c r="J13" s="5" t="s">
        <v>64</v>
      </c>
      <c r="K13" s="5" t="s">
        <v>64</v>
      </c>
    </row>
    <row r="14" spans="1:11" ht="19.5" thickBot="1" x14ac:dyDescent="0.3">
      <c r="A14" s="11">
        <v>13</v>
      </c>
      <c r="B14" s="21" t="s">
        <v>125</v>
      </c>
      <c r="C14" s="14">
        <v>281</v>
      </c>
      <c r="D14" s="52">
        <v>213</v>
      </c>
      <c r="E14" s="68" t="s">
        <v>64</v>
      </c>
      <c r="F14" s="52" t="s">
        <v>64</v>
      </c>
      <c r="G14" s="68">
        <f t="shared" si="0"/>
        <v>494</v>
      </c>
      <c r="H14" s="157">
        <v>12</v>
      </c>
      <c r="I14" s="74" t="s">
        <v>64</v>
      </c>
      <c r="J14" s="5" t="s">
        <v>64</v>
      </c>
      <c r="K14" s="75" t="s">
        <v>64</v>
      </c>
    </row>
    <row r="15" spans="1:11" ht="19.5" thickBot="1" x14ac:dyDescent="0.3">
      <c r="A15" s="20">
        <v>14</v>
      </c>
      <c r="B15" s="15" t="s">
        <v>25</v>
      </c>
      <c r="C15" s="5">
        <v>246</v>
      </c>
      <c r="D15" s="69">
        <v>111</v>
      </c>
      <c r="E15" s="67">
        <v>89</v>
      </c>
      <c r="F15" s="69">
        <v>0</v>
      </c>
      <c r="G15" s="67">
        <f t="shared" si="0"/>
        <v>446</v>
      </c>
      <c r="H15" s="155">
        <v>12</v>
      </c>
      <c r="I15" s="5" t="s">
        <v>64</v>
      </c>
      <c r="J15" s="14" t="s">
        <v>64</v>
      </c>
      <c r="K15" s="5" t="s">
        <v>64</v>
      </c>
    </row>
    <row r="16" spans="1:11" ht="19.5" thickBot="1" x14ac:dyDescent="0.3">
      <c r="A16" s="11">
        <v>15</v>
      </c>
      <c r="B16" s="21" t="s">
        <v>13</v>
      </c>
      <c r="C16" s="14">
        <v>166</v>
      </c>
      <c r="D16" s="52">
        <v>123</v>
      </c>
      <c r="E16" s="68">
        <v>95</v>
      </c>
      <c r="F16" s="52" t="s">
        <v>64</v>
      </c>
      <c r="G16" s="68">
        <f t="shared" si="0"/>
        <v>384</v>
      </c>
      <c r="H16" s="156">
        <v>13</v>
      </c>
      <c r="I16" s="74" t="s">
        <v>64</v>
      </c>
      <c r="J16" s="5" t="s">
        <v>64</v>
      </c>
      <c r="K16" s="75" t="s">
        <v>64</v>
      </c>
    </row>
    <row r="17" spans="1:11" ht="19.5" thickBot="1" x14ac:dyDescent="0.3">
      <c r="A17" s="31">
        <v>16</v>
      </c>
      <c r="B17" s="15" t="s">
        <v>34</v>
      </c>
      <c r="C17" s="5">
        <v>137</v>
      </c>
      <c r="D17" s="69">
        <v>132</v>
      </c>
      <c r="E17" s="67">
        <v>111</v>
      </c>
      <c r="F17" s="69">
        <v>0</v>
      </c>
      <c r="G17" s="67">
        <f t="shared" si="0"/>
        <v>380</v>
      </c>
      <c r="H17" s="157">
        <v>14</v>
      </c>
      <c r="I17" s="5" t="s">
        <v>64</v>
      </c>
      <c r="J17" s="14" t="s">
        <v>64</v>
      </c>
      <c r="K17" s="5" t="s">
        <v>64</v>
      </c>
    </row>
    <row r="18" spans="1:11" ht="19.5" thickBot="1" x14ac:dyDescent="0.3">
      <c r="A18" s="11">
        <v>17</v>
      </c>
      <c r="B18" s="21" t="s">
        <v>36</v>
      </c>
      <c r="C18" s="34">
        <v>199</v>
      </c>
      <c r="D18" s="52">
        <v>0</v>
      </c>
      <c r="E18" s="68">
        <v>0</v>
      </c>
      <c r="F18" s="52" t="s">
        <v>64</v>
      </c>
      <c r="G18" s="68">
        <f t="shared" si="0"/>
        <v>199</v>
      </c>
      <c r="H18" s="155">
        <v>15</v>
      </c>
      <c r="I18" s="74" t="s">
        <v>64</v>
      </c>
      <c r="J18" s="5" t="s">
        <v>64</v>
      </c>
      <c r="K18" s="75" t="s">
        <v>64</v>
      </c>
    </row>
    <row r="19" spans="1:11" ht="19.5" thickBot="1" x14ac:dyDescent="0.3">
      <c r="A19" s="20">
        <v>18</v>
      </c>
      <c r="B19" s="21" t="s">
        <v>126</v>
      </c>
      <c r="C19" s="5">
        <v>102</v>
      </c>
      <c r="D19" s="69">
        <v>81</v>
      </c>
      <c r="E19" s="67" t="s">
        <v>64</v>
      </c>
      <c r="F19" s="69" t="s">
        <v>64</v>
      </c>
      <c r="G19" s="67">
        <f t="shared" si="0"/>
        <v>183</v>
      </c>
      <c r="H19" s="157">
        <v>16</v>
      </c>
      <c r="I19" s="5" t="s">
        <v>64</v>
      </c>
      <c r="J19" s="5" t="s">
        <v>64</v>
      </c>
      <c r="K19" s="5" t="s">
        <v>64</v>
      </c>
    </row>
    <row r="20" spans="1:11" ht="19.5" thickBot="1" x14ac:dyDescent="0.3">
      <c r="A20" s="11">
        <v>19</v>
      </c>
      <c r="B20" s="76" t="s">
        <v>127</v>
      </c>
      <c r="C20" s="34">
        <v>167</v>
      </c>
      <c r="D20" s="52" t="s">
        <v>64</v>
      </c>
      <c r="E20" s="68" t="s">
        <v>64</v>
      </c>
      <c r="F20" s="52" t="s">
        <v>64</v>
      </c>
      <c r="G20" s="68">
        <f t="shared" si="0"/>
        <v>167</v>
      </c>
      <c r="H20" s="156">
        <v>16</v>
      </c>
      <c r="I20" s="74" t="s">
        <v>64</v>
      </c>
      <c r="J20" s="5" t="s">
        <v>64</v>
      </c>
      <c r="K20" s="75" t="s">
        <v>64</v>
      </c>
    </row>
    <row r="21" spans="1:11" ht="19.5" thickBot="1" x14ac:dyDescent="0.3">
      <c r="A21" s="31">
        <v>20</v>
      </c>
      <c r="B21" s="21" t="s">
        <v>61</v>
      </c>
      <c r="C21" s="35">
        <v>0</v>
      </c>
      <c r="D21" s="69">
        <v>0</v>
      </c>
      <c r="E21" s="67">
        <v>0</v>
      </c>
      <c r="F21" s="69" t="s">
        <v>64</v>
      </c>
      <c r="G21" s="67">
        <f t="shared" si="0"/>
        <v>0</v>
      </c>
      <c r="H21" s="157">
        <v>17</v>
      </c>
      <c r="I21" s="5" t="s">
        <v>64</v>
      </c>
      <c r="J21" s="14" t="s">
        <v>64</v>
      </c>
      <c r="K21" s="5" t="s">
        <v>64</v>
      </c>
    </row>
    <row r="22" spans="1:11" ht="19.5" thickBot="1" x14ac:dyDescent="0.3">
      <c r="A22" s="77">
        <v>21</v>
      </c>
      <c r="B22" s="78" t="s">
        <v>128</v>
      </c>
      <c r="C22" s="79"/>
      <c r="D22" s="80"/>
      <c r="E22" s="81"/>
      <c r="F22" s="80"/>
      <c r="G22" s="82">
        <f t="shared" si="0"/>
        <v>0</v>
      </c>
      <c r="H22" s="83">
        <v>18</v>
      </c>
      <c r="I22" s="84"/>
      <c r="J22" s="85"/>
      <c r="K22" s="86"/>
    </row>
    <row r="23" spans="1:11" ht="19.5" thickBot="1" x14ac:dyDescent="0.3">
      <c r="A23" s="87">
        <v>22</v>
      </c>
      <c r="B23" s="88" t="s">
        <v>129</v>
      </c>
      <c r="C23" s="79"/>
      <c r="D23" s="80"/>
      <c r="E23" s="81"/>
      <c r="F23" s="80"/>
      <c r="G23" s="83">
        <f t="shared" si="0"/>
        <v>0</v>
      </c>
      <c r="H23" s="89">
        <v>18</v>
      </c>
      <c r="I23" s="85"/>
      <c r="J23" s="90"/>
      <c r="K23" s="85"/>
    </row>
    <row r="24" spans="1:11" ht="19.5" thickBot="1" x14ac:dyDescent="0.3">
      <c r="A24" s="77">
        <v>23</v>
      </c>
      <c r="B24" s="91" t="s">
        <v>52</v>
      </c>
      <c r="C24" s="92"/>
      <c r="D24" s="80"/>
      <c r="E24" s="81"/>
      <c r="F24" s="80"/>
      <c r="G24" s="82">
        <f t="shared" si="0"/>
        <v>0</v>
      </c>
      <c r="H24" s="93">
        <v>18</v>
      </c>
      <c r="I24" s="84"/>
      <c r="J24" s="85"/>
      <c r="K24" s="86"/>
    </row>
    <row r="25" spans="1:11" ht="19.5" thickBot="1" x14ac:dyDescent="0.3">
      <c r="A25" s="94">
        <v>24</v>
      </c>
      <c r="B25" s="95" t="s">
        <v>49</v>
      </c>
      <c r="C25" s="92"/>
      <c r="D25" s="80"/>
      <c r="E25" s="81"/>
      <c r="F25" s="80"/>
      <c r="G25" s="83">
        <f t="shared" si="0"/>
        <v>0</v>
      </c>
      <c r="H25" s="89">
        <v>18</v>
      </c>
      <c r="I25" s="85"/>
      <c r="J25" s="92"/>
      <c r="K25" s="85"/>
    </row>
  </sheetData>
  <sortState ref="A2:K25">
    <sortCondition ref="H2:H25"/>
  </sortState>
  <pageMargins left="0.7" right="0.7" top="0.75" bottom="0.75" header="0.3" footer="0.3"/>
  <pageSetup paperSize="9" scale="8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28" workbookViewId="0">
      <selection activeCell="D35" sqref="D35"/>
    </sheetView>
  </sheetViews>
  <sheetFormatPr defaultRowHeight="15" x14ac:dyDescent="0.25"/>
  <cols>
    <col min="1" max="1" width="6" customWidth="1"/>
    <col min="2" max="2" width="30.28515625" customWidth="1"/>
    <col min="3" max="3" width="19.42578125" customWidth="1"/>
    <col min="4" max="4" width="14.85546875" customWidth="1"/>
    <col min="5" max="5" width="14.28515625" customWidth="1"/>
    <col min="6" max="6" width="14" customWidth="1"/>
    <col min="7" max="7" width="9.28515625" customWidth="1"/>
    <col min="8" max="8" width="12.42578125" customWidth="1"/>
  </cols>
  <sheetData>
    <row r="1" spans="1:11" ht="19.5" thickBot="1" x14ac:dyDescent="0.3">
      <c r="A1" s="111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3"/>
    </row>
    <row r="2" spans="1:11" ht="19.5" thickBot="1" x14ac:dyDescent="0.3">
      <c r="A2" s="111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3"/>
    </row>
    <row r="3" spans="1:11" ht="19.5" thickBot="1" x14ac:dyDescent="0.3">
      <c r="A3" s="111" t="s">
        <v>145</v>
      </c>
      <c r="B3" s="112"/>
      <c r="C3" s="112"/>
      <c r="D3" s="112"/>
      <c r="E3" s="112"/>
      <c r="F3" s="112"/>
      <c r="G3" s="112"/>
      <c r="H3" s="112"/>
      <c r="I3" s="112"/>
      <c r="J3" s="112"/>
      <c r="K3" s="113"/>
    </row>
    <row r="4" spans="1:11" ht="19.5" thickBot="1" x14ac:dyDescent="0.3">
      <c r="A4" s="158">
        <v>45563</v>
      </c>
      <c r="B4" s="159"/>
      <c r="C4" s="159"/>
      <c r="D4" s="159"/>
      <c r="E4" s="114" t="s">
        <v>2</v>
      </c>
      <c r="F4" s="115"/>
      <c r="G4" s="115"/>
      <c r="H4" s="115"/>
      <c r="I4" s="115"/>
      <c r="J4" s="115"/>
      <c r="K4" s="116"/>
    </row>
    <row r="5" spans="1:11" ht="57" thickBot="1" x14ac:dyDescent="0.3">
      <c r="A5" s="9" t="s">
        <v>3</v>
      </c>
      <c r="B5" s="5" t="s">
        <v>5</v>
      </c>
      <c r="C5" s="7" t="s">
        <v>130</v>
      </c>
      <c r="D5" s="65" t="s">
        <v>131</v>
      </c>
      <c r="E5" s="66" t="s">
        <v>132</v>
      </c>
      <c r="F5" s="65" t="s">
        <v>133</v>
      </c>
      <c r="G5" s="66" t="s">
        <v>137</v>
      </c>
      <c r="H5" s="154" t="s">
        <v>138</v>
      </c>
      <c r="I5" s="73" t="s">
        <v>134</v>
      </c>
      <c r="J5" s="72" t="s">
        <v>135</v>
      </c>
      <c r="K5" s="73" t="s">
        <v>136</v>
      </c>
    </row>
    <row r="6" spans="1:11" ht="19.5" thickBot="1" x14ac:dyDescent="0.3">
      <c r="A6" s="11">
        <v>1</v>
      </c>
      <c r="B6" s="96" t="s">
        <v>16</v>
      </c>
      <c r="C6" s="97">
        <v>400</v>
      </c>
      <c r="D6" s="98">
        <v>400</v>
      </c>
      <c r="E6" s="99">
        <v>400</v>
      </c>
      <c r="F6" s="98">
        <v>400</v>
      </c>
      <c r="G6" s="99">
        <f t="shared" ref="G6:G29" si="0">SUM(C6:F6)</f>
        <v>1600</v>
      </c>
      <c r="H6" s="100">
        <v>1</v>
      </c>
      <c r="I6" s="74">
        <v>386</v>
      </c>
      <c r="J6" s="5">
        <v>377</v>
      </c>
      <c r="K6" s="75">
        <v>294</v>
      </c>
    </row>
    <row r="7" spans="1:11" ht="19.5" thickBot="1" x14ac:dyDescent="0.3">
      <c r="A7" s="20">
        <v>2</v>
      </c>
      <c r="B7" s="101" t="s">
        <v>21</v>
      </c>
      <c r="C7" s="102">
        <v>400</v>
      </c>
      <c r="D7" s="103">
        <v>400</v>
      </c>
      <c r="E7" s="104">
        <v>395</v>
      </c>
      <c r="F7" s="103">
        <v>294</v>
      </c>
      <c r="G7" s="104">
        <f t="shared" si="0"/>
        <v>1489</v>
      </c>
      <c r="H7" s="105">
        <v>2</v>
      </c>
      <c r="I7" s="5">
        <v>177</v>
      </c>
      <c r="J7" s="5">
        <v>100</v>
      </c>
      <c r="K7" s="5">
        <v>0</v>
      </c>
    </row>
    <row r="8" spans="1:11" ht="19.5" thickBot="1" x14ac:dyDescent="0.3">
      <c r="A8" s="11">
        <v>3</v>
      </c>
      <c r="B8" s="106" t="s">
        <v>51</v>
      </c>
      <c r="C8" s="107">
        <v>400</v>
      </c>
      <c r="D8" s="108">
        <v>279</v>
      </c>
      <c r="E8" s="109">
        <v>250</v>
      </c>
      <c r="F8" s="108">
        <v>198</v>
      </c>
      <c r="G8" s="109">
        <f t="shared" si="0"/>
        <v>1127</v>
      </c>
      <c r="H8" s="110">
        <v>3</v>
      </c>
      <c r="I8" s="5">
        <v>109</v>
      </c>
      <c r="J8" s="5" t="s">
        <v>64</v>
      </c>
      <c r="K8" s="75" t="s">
        <v>64</v>
      </c>
    </row>
    <row r="9" spans="1:11" ht="19.5" thickBot="1" x14ac:dyDescent="0.3">
      <c r="A9" s="31">
        <v>4</v>
      </c>
      <c r="B9" s="15" t="s">
        <v>39</v>
      </c>
      <c r="C9" s="5">
        <v>311</v>
      </c>
      <c r="D9" s="69">
        <v>310</v>
      </c>
      <c r="E9" s="67">
        <v>256</v>
      </c>
      <c r="F9" s="69">
        <v>242</v>
      </c>
      <c r="G9" s="67">
        <f t="shared" si="0"/>
        <v>1119</v>
      </c>
      <c r="H9" s="155">
        <v>4</v>
      </c>
      <c r="I9" s="5">
        <v>115</v>
      </c>
      <c r="J9" s="14" t="s">
        <v>64</v>
      </c>
      <c r="K9" s="5" t="s">
        <v>64</v>
      </c>
    </row>
    <row r="10" spans="1:11" ht="19.5" thickBot="1" x14ac:dyDescent="0.3">
      <c r="A10" s="11">
        <v>5</v>
      </c>
      <c r="B10" s="21" t="s">
        <v>23</v>
      </c>
      <c r="C10" s="5">
        <v>346</v>
      </c>
      <c r="D10" s="69">
        <v>305</v>
      </c>
      <c r="E10" s="67">
        <v>277</v>
      </c>
      <c r="F10" s="69">
        <v>163</v>
      </c>
      <c r="G10" s="68">
        <f t="shared" si="0"/>
        <v>1091</v>
      </c>
      <c r="H10" s="156">
        <v>5</v>
      </c>
      <c r="I10" s="74">
        <v>153</v>
      </c>
      <c r="J10" s="5">
        <v>95</v>
      </c>
      <c r="K10" s="75">
        <v>0</v>
      </c>
    </row>
    <row r="11" spans="1:11" ht="19.5" thickBot="1" x14ac:dyDescent="0.3">
      <c r="A11" s="20">
        <v>6</v>
      </c>
      <c r="B11" s="15" t="s">
        <v>124</v>
      </c>
      <c r="C11" s="5">
        <v>367</v>
      </c>
      <c r="D11" s="69">
        <v>229</v>
      </c>
      <c r="E11" s="67">
        <v>207</v>
      </c>
      <c r="F11" s="69">
        <v>190</v>
      </c>
      <c r="G11" s="67">
        <f t="shared" si="0"/>
        <v>993</v>
      </c>
      <c r="H11" s="157">
        <v>6</v>
      </c>
      <c r="I11" s="5" t="s">
        <v>64</v>
      </c>
      <c r="J11" s="14" t="s">
        <v>64</v>
      </c>
      <c r="K11" s="5" t="s">
        <v>64</v>
      </c>
    </row>
    <row r="12" spans="1:11" ht="19.5" thickBot="1" x14ac:dyDescent="0.3">
      <c r="A12" s="11">
        <v>7</v>
      </c>
      <c r="B12" s="21" t="s">
        <v>27</v>
      </c>
      <c r="C12" s="34">
        <v>234</v>
      </c>
      <c r="D12" s="52">
        <v>231</v>
      </c>
      <c r="E12" s="68">
        <v>223</v>
      </c>
      <c r="F12" s="52">
        <v>188</v>
      </c>
      <c r="G12" s="68">
        <f t="shared" si="0"/>
        <v>876</v>
      </c>
      <c r="H12" s="155">
        <v>6</v>
      </c>
      <c r="I12" s="74">
        <v>177</v>
      </c>
      <c r="J12" s="5">
        <v>109</v>
      </c>
      <c r="K12" s="75">
        <v>0</v>
      </c>
    </row>
    <row r="13" spans="1:11" ht="19.5" thickBot="1" x14ac:dyDescent="0.3">
      <c r="A13" s="31">
        <v>8</v>
      </c>
      <c r="B13" s="15" t="s">
        <v>14</v>
      </c>
      <c r="C13" s="5">
        <v>248</v>
      </c>
      <c r="D13" s="69">
        <v>220</v>
      </c>
      <c r="E13" s="67">
        <v>191</v>
      </c>
      <c r="F13" s="69">
        <v>124</v>
      </c>
      <c r="G13" s="67">
        <f t="shared" si="0"/>
        <v>783</v>
      </c>
      <c r="H13" s="157">
        <v>7</v>
      </c>
      <c r="I13" s="5">
        <v>102</v>
      </c>
      <c r="J13" s="14">
        <v>0</v>
      </c>
      <c r="K13" s="5" t="s">
        <v>64</v>
      </c>
    </row>
    <row r="14" spans="1:11" ht="19.5" thickBot="1" x14ac:dyDescent="0.3">
      <c r="A14" s="11">
        <v>9</v>
      </c>
      <c r="B14" s="21" t="s">
        <v>48</v>
      </c>
      <c r="C14" s="14">
        <v>313</v>
      </c>
      <c r="D14" s="52">
        <v>298</v>
      </c>
      <c r="E14" s="68">
        <v>0</v>
      </c>
      <c r="F14" s="52">
        <v>0</v>
      </c>
      <c r="G14" s="68">
        <f t="shared" si="0"/>
        <v>611</v>
      </c>
      <c r="H14" s="155">
        <v>8</v>
      </c>
      <c r="I14" s="5" t="s">
        <v>64</v>
      </c>
      <c r="J14" s="5" t="s">
        <v>64</v>
      </c>
      <c r="K14" s="5" t="s">
        <v>64</v>
      </c>
    </row>
    <row r="15" spans="1:11" ht="19.5" thickBot="1" x14ac:dyDescent="0.3">
      <c r="A15" s="20">
        <v>10</v>
      </c>
      <c r="B15" s="15" t="s">
        <v>19</v>
      </c>
      <c r="C15" s="5">
        <v>244</v>
      </c>
      <c r="D15" s="69">
        <v>128</v>
      </c>
      <c r="E15" s="67">
        <v>109</v>
      </c>
      <c r="F15" s="69">
        <v>107</v>
      </c>
      <c r="G15" s="67">
        <f t="shared" si="0"/>
        <v>588</v>
      </c>
      <c r="H15" s="156">
        <v>9</v>
      </c>
      <c r="I15" s="5" t="s">
        <v>64</v>
      </c>
      <c r="J15" s="14" t="s">
        <v>64</v>
      </c>
      <c r="K15" s="5" t="s">
        <v>64</v>
      </c>
    </row>
    <row r="16" spans="1:11" ht="19.5" thickBot="1" x14ac:dyDescent="0.3">
      <c r="A16" s="11">
        <v>11</v>
      </c>
      <c r="B16" s="21" t="s">
        <v>50</v>
      </c>
      <c r="C16" s="14">
        <v>210</v>
      </c>
      <c r="D16" s="52">
        <v>146</v>
      </c>
      <c r="E16" s="68">
        <v>125</v>
      </c>
      <c r="F16" s="52">
        <v>96</v>
      </c>
      <c r="G16" s="68">
        <f t="shared" si="0"/>
        <v>577</v>
      </c>
      <c r="H16" s="157">
        <v>10</v>
      </c>
      <c r="I16" s="74" t="s">
        <v>64</v>
      </c>
      <c r="J16" s="5" t="s">
        <v>64</v>
      </c>
      <c r="K16" s="75" t="s">
        <v>64</v>
      </c>
    </row>
    <row r="17" spans="1:11" ht="19.5" thickBot="1" x14ac:dyDescent="0.3">
      <c r="A17" s="31">
        <v>12</v>
      </c>
      <c r="B17" s="15" t="s">
        <v>42</v>
      </c>
      <c r="C17" s="5">
        <v>362</v>
      </c>
      <c r="D17" s="69">
        <v>141</v>
      </c>
      <c r="E17" s="67">
        <v>0</v>
      </c>
      <c r="F17" s="69">
        <v>0</v>
      </c>
      <c r="G17" s="67">
        <f t="shared" si="0"/>
        <v>503</v>
      </c>
      <c r="H17" s="155">
        <v>11</v>
      </c>
      <c r="I17" s="5" t="s">
        <v>64</v>
      </c>
      <c r="J17" s="5" t="s">
        <v>64</v>
      </c>
      <c r="K17" s="5" t="s">
        <v>64</v>
      </c>
    </row>
    <row r="18" spans="1:11" ht="19.5" thickBot="1" x14ac:dyDescent="0.3">
      <c r="A18" s="11">
        <v>13</v>
      </c>
      <c r="B18" s="21" t="s">
        <v>125</v>
      </c>
      <c r="C18" s="14">
        <v>281</v>
      </c>
      <c r="D18" s="52">
        <v>213</v>
      </c>
      <c r="E18" s="68" t="s">
        <v>64</v>
      </c>
      <c r="F18" s="52" t="s">
        <v>64</v>
      </c>
      <c r="G18" s="68">
        <f t="shared" si="0"/>
        <v>494</v>
      </c>
      <c r="H18" s="157">
        <v>12</v>
      </c>
      <c r="I18" s="74" t="s">
        <v>64</v>
      </c>
      <c r="J18" s="5" t="s">
        <v>64</v>
      </c>
      <c r="K18" s="75" t="s">
        <v>64</v>
      </c>
    </row>
    <row r="19" spans="1:11" ht="19.5" thickBot="1" x14ac:dyDescent="0.3">
      <c r="A19" s="20">
        <v>14</v>
      </c>
      <c r="B19" s="15" t="s">
        <v>25</v>
      </c>
      <c r="C19" s="5">
        <v>246</v>
      </c>
      <c r="D19" s="69">
        <v>111</v>
      </c>
      <c r="E19" s="67">
        <v>89</v>
      </c>
      <c r="F19" s="69">
        <v>0</v>
      </c>
      <c r="G19" s="67">
        <f t="shared" si="0"/>
        <v>446</v>
      </c>
      <c r="H19" s="155">
        <v>12</v>
      </c>
      <c r="I19" s="5" t="s">
        <v>64</v>
      </c>
      <c r="J19" s="14" t="s">
        <v>64</v>
      </c>
      <c r="K19" s="5" t="s">
        <v>64</v>
      </c>
    </row>
    <row r="20" spans="1:11" ht="19.5" thickBot="1" x14ac:dyDescent="0.3">
      <c r="A20" s="11">
        <v>15</v>
      </c>
      <c r="B20" s="21" t="s">
        <v>13</v>
      </c>
      <c r="C20" s="14">
        <v>166</v>
      </c>
      <c r="D20" s="52">
        <v>123</v>
      </c>
      <c r="E20" s="68">
        <v>95</v>
      </c>
      <c r="F20" s="52" t="s">
        <v>64</v>
      </c>
      <c r="G20" s="68">
        <f t="shared" si="0"/>
        <v>384</v>
      </c>
      <c r="H20" s="156">
        <v>13</v>
      </c>
      <c r="I20" s="74" t="s">
        <v>64</v>
      </c>
      <c r="J20" s="5" t="s">
        <v>64</v>
      </c>
      <c r="K20" s="75" t="s">
        <v>64</v>
      </c>
    </row>
    <row r="21" spans="1:11" ht="19.5" thickBot="1" x14ac:dyDescent="0.3">
      <c r="A21" s="31">
        <v>16</v>
      </c>
      <c r="B21" s="15" t="s">
        <v>34</v>
      </c>
      <c r="C21" s="5">
        <v>137</v>
      </c>
      <c r="D21" s="69">
        <v>132</v>
      </c>
      <c r="E21" s="67">
        <v>111</v>
      </c>
      <c r="F21" s="69">
        <v>0</v>
      </c>
      <c r="G21" s="67">
        <f t="shared" si="0"/>
        <v>380</v>
      </c>
      <c r="H21" s="157">
        <v>14</v>
      </c>
      <c r="I21" s="5" t="s">
        <v>64</v>
      </c>
      <c r="J21" s="14" t="s">
        <v>64</v>
      </c>
      <c r="K21" s="5" t="s">
        <v>64</v>
      </c>
    </row>
    <row r="22" spans="1:11" ht="19.5" thickBot="1" x14ac:dyDescent="0.3">
      <c r="A22" s="11">
        <v>17</v>
      </c>
      <c r="B22" s="21" t="s">
        <v>36</v>
      </c>
      <c r="C22" s="34">
        <v>199</v>
      </c>
      <c r="D22" s="52">
        <v>0</v>
      </c>
      <c r="E22" s="68">
        <v>0</v>
      </c>
      <c r="F22" s="52" t="s">
        <v>64</v>
      </c>
      <c r="G22" s="68">
        <f t="shared" si="0"/>
        <v>199</v>
      </c>
      <c r="H22" s="155">
        <v>15</v>
      </c>
      <c r="I22" s="74" t="s">
        <v>64</v>
      </c>
      <c r="J22" s="5" t="s">
        <v>64</v>
      </c>
      <c r="K22" s="75" t="s">
        <v>64</v>
      </c>
    </row>
    <row r="23" spans="1:11" ht="19.5" thickBot="1" x14ac:dyDescent="0.3">
      <c r="A23" s="20">
        <v>18</v>
      </c>
      <c r="B23" s="21" t="s">
        <v>126</v>
      </c>
      <c r="C23" s="5">
        <v>102</v>
      </c>
      <c r="D23" s="69">
        <v>81</v>
      </c>
      <c r="E23" s="67" t="s">
        <v>64</v>
      </c>
      <c r="F23" s="69" t="s">
        <v>64</v>
      </c>
      <c r="G23" s="67">
        <f t="shared" si="0"/>
        <v>183</v>
      </c>
      <c r="H23" s="157">
        <v>16</v>
      </c>
      <c r="I23" s="5" t="s">
        <v>64</v>
      </c>
      <c r="J23" s="5" t="s">
        <v>64</v>
      </c>
      <c r="K23" s="5" t="s">
        <v>64</v>
      </c>
    </row>
    <row r="24" spans="1:11" ht="19.5" thickBot="1" x14ac:dyDescent="0.3">
      <c r="A24" s="11">
        <v>19</v>
      </c>
      <c r="B24" s="76" t="s">
        <v>127</v>
      </c>
      <c r="C24" s="34">
        <v>167</v>
      </c>
      <c r="D24" s="52" t="s">
        <v>64</v>
      </c>
      <c r="E24" s="68" t="s">
        <v>64</v>
      </c>
      <c r="F24" s="52" t="s">
        <v>64</v>
      </c>
      <c r="G24" s="68">
        <f t="shared" si="0"/>
        <v>167</v>
      </c>
      <c r="H24" s="156">
        <v>16</v>
      </c>
      <c r="I24" s="74" t="s">
        <v>64</v>
      </c>
      <c r="J24" s="5" t="s">
        <v>64</v>
      </c>
      <c r="K24" s="75" t="s">
        <v>64</v>
      </c>
    </row>
    <row r="25" spans="1:11" ht="19.5" thickBot="1" x14ac:dyDescent="0.3">
      <c r="A25" s="31">
        <v>20</v>
      </c>
      <c r="B25" s="21" t="s">
        <v>61</v>
      </c>
      <c r="C25" s="35">
        <v>0</v>
      </c>
      <c r="D25" s="69">
        <v>0</v>
      </c>
      <c r="E25" s="67">
        <v>0</v>
      </c>
      <c r="F25" s="69" t="s">
        <v>64</v>
      </c>
      <c r="G25" s="67">
        <f t="shared" si="0"/>
        <v>0</v>
      </c>
      <c r="H25" s="157">
        <v>17</v>
      </c>
      <c r="I25" s="5" t="s">
        <v>64</v>
      </c>
      <c r="J25" s="14" t="s">
        <v>64</v>
      </c>
      <c r="K25" s="5" t="s">
        <v>64</v>
      </c>
    </row>
    <row r="26" spans="1:11" ht="19.5" thickBot="1" x14ac:dyDescent="0.3">
      <c r="A26" s="160">
        <v>21</v>
      </c>
      <c r="B26" s="161" t="s">
        <v>128</v>
      </c>
      <c r="C26" s="35">
        <v>0</v>
      </c>
      <c r="D26" s="69">
        <v>0</v>
      </c>
      <c r="E26" s="67" t="s">
        <v>64</v>
      </c>
      <c r="F26" s="69" t="s">
        <v>64</v>
      </c>
      <c r="G26" s="162">
        <f t="shared" si="0"/>
        <v>0</v>
      </c>
      <c r="H26" s="163">
        <v>18</v>
      </c>
      <c r="I26" s="164"/>
      <c r="J26" s="165"/>
      <c r="K26" s="166"/>
    </row>
    <row r="27" spans="1:11" ht="19.5" thickBot="1" x14ac:dyDescent="0.3">
      <c r="A27" s="167">
        <v>22</v>
      </c>
      <c r="B27" s="168" t="s">
        <v>129</v>
      </c>
      <c r="C27" s="35">
        <v>0</v>
      </c>
      <c r="D27" s="69">
        <v>0</v>
      </c>
      <c r="E27" s="67" t="s">
        <v>64</v>
      </c>
      <c r="F27" s="69" t="s">
        <v>64</v>
      </c>
      <c r="G27" s="163">
        <f t="shared" si="0"/>
        <v>0</v>
      </c>
      <c r="H27" s="169">
        <v>18</v>
      </c>
      <c r="I27" s="165"/>
      <c r="J27" s="170"/>
      <c r="K27" s="165"/>
    </row>
    <row r="28" spans="1:11" ht="19.5" thickBot="1" x14ac:dyDescent="0.3">
      <c r="A28" s="160">
        <v>23</v>
      </c>
      <c r="B28" s="171" t="s">
        <v>52</v>
      </c>
      <c r="C28" s="35">
        <v>0</v>
      </c>
      <c r="D28" s="69">
        <v>0</v>
      </c>
      <c r="E28" s="67" t="s">
        <v>64</v>
      </c>
      <c r="F28" s="69" t="s">
        <v>64</v>
      </c>
      <c r="G28" s="162">
        <f t="shared" si="0"/>
        <v>0</v>
      </c>
      <c r="H28" s="173">
        <v>18</v>
      </c>
      <c r="I28" s="164"/>
      <c r="J28" s="165"/>
      <c r="K28" s="166"/>
    </row>
    <row r="29" spans="1:11" ht="19.5" thickBot="1" x14ac:dyDescent="0.3">
      <c r="A29" s="174">
        <v>24</v>
      </c>
      <c r="B29" s="175" t="s">
        <v>49</v>
      </c>
      <c r="C29" s="35">
        <v>0</v>
      </c>
      <c r="D29" s="69">
        <v>0</v>
      </c>
      <c r="E29" s="67" t="s">
        <v>64</v>
      </c>
      <c r="F29" s="69" t="s">
        <v>64</v>
      </c>
      <c r="G29" s="163">
        <f t="shared" si="0"/>
        <v>0</v>
      </c>
      <c r="H29" s="169">
        <v>18</v>
      </c>
      <c r="I29" s="165"/>
      <c r="J29" s="172"/>
      <c r="K29" s="165"/>
    </row>
  </sheetData>
  <mergeCells count="5">
    <mergeCell ref="A4:D4"/>
    <mergeCell ref="E4:K4"/>
    <mergeCell ref="A3:K3"/>
    <mergeCell ref="A2:K2"/>
    <mergeCell ref="A1:K1"/>
  </mergeCells>
  <pageMargins left="0.7" right="0.7" top="0.75" bottom="0.75" header="0.3" footer="0.3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Ж12</vt:lpstr>
      <vt:lpstr>М12</vt:lpstr>
      <vt:lpstr>Ж14</vt:lpstr>
      <vt:lpstr>М14</vt:lpstr>
      <vt:lpstr>Ж16</vt:lpstr>
      <vt:lpstr>М16</vt:lpstr>
      <vt:lpstr>Итог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PK-Servis.by</dc:creator>
  <cp:lastModifiedBy>PK-Servis.by</cp:lastModifiedBy>
  <cp:lastPrinted>2024-09-29T09:32:56Z</cp:lastPrinted>
  <dcterms:created xsi:type="dcterms:W3CDTF">2024-09-28T10:31:07Z</dcterms:created>
  <dcterms:modified xsi:type="dcterms:W3CDTF">2024-09-29T09:34:40Z</dcterms:modified>
</cp:coreProperties>
</file>