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450" windowHeight="11490"/>
  </bookViews>
  <sheets>
    <sheet name="очки+коэф" sheetId="2" r:id="rId1"/>
    <sheet name="ОЧКИ обяз виды" sheetId="1" r:id="rId2"/>
    <sheet name="Виды по выбору" sheetId="3" r:id="rId3"/>
    <sheet name="очки РСШ" sheetId="4" r:id="rId4"/>
    <sheet name="Лист1" sheetId="5" r:id="rId5"/>
  </sheets>
  <definedNames>
    <definedName name="_xlnm._FilterDatabase" localSheetId="0" hidden="1">'очки+коэф'!$B$19:$H$36</definedName>
    <definedName name="_xlnm.Print_Area" localSheetId="2">'Виды по выбору'!$A$2:$T$36</definedName>
    <definedName name="_xlnm.Print_Area" localSheetId="1">'ОЧКИ обяз виды'!$A$1:$AG$38</definedName>
    <definedName name="_xlnm.Print_Area" localSheetId="0">'очки+коэф'!$A$1:$H$45</definedName>
  </definedNames>
  <calcPr calcId="125725" iterate="1"/>
</workbook>
</file>

<file path=xl/calcChain.xml><?xml version="1.0" encoding="utf-8"?>
<calcChain xmlns="http://schemas.openxmlformats.org/spreadsheetml/2006/main">
  <c r="T7" i="3"/>
  <c r="D13" i="2"/>
  <c r="E13"/>
  <c r="T8" i="3"/>
  <c r="AJ12" i="1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11"/>
  <c r="AJ10"/>
  <c r="AJ8"/>
  <c r="AJ7"/>
  <c r="T11" i="3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10"/>
  <c r="H13" i="2" l="1"/>
  <c r="S5" i="4"/>
  <c r="S6"/>
  <c r="S7"/>
  <c r="S8"/>
  <c r="S9"/>
  <c r="S10"/>
  <c r="S11"/>
  <c r="S12"/>
  <c r="S13"/>
  <c r="S14"/>
  <c r="S15"/>
  <c r="S16"/>
  <c r="S17"/>
  <c r="S18"/>
  <c r="G16" i="2" s="1"/>
  <c r="S19" i="4"/>
  <c r="S20"/>
  <c r="G32" i="2" s="1"/>
  <c r="S21" i="4"/>
  <c r="G19" i="2" s="1"/>
  <c r="S22" i="4"/>
  <c r="S23"/>
  <c r="S24"/>
  <c r="S4"/>
  <c r="G34" i="2"/>
  <c r="E34" l="1"/>
  <c r="E16"/>
  <c r="E31"/>
  <c r="E17" l="1"/>
  <c r="E30"/>
  <c r="E33"/>
  <c r="E23"/>
  <c r="E32"/>
  <c r="E29"/>
  <c r="E26"/>
  <c r="E15"/>
  <c r="E20"/>
  <c r="G26"/>
  <c r="G35"/>
  <c r="G29"/>
  <c r="G22"/>
  <c r="G25"/>
  <c r="G17"/>
  <c r="G21"/>
  <c r="G20"/>
  <c r="G28"/>
  <c r="G23"/>
  <c r="G15"/>
  <c r="G33"/>
  <c r="G18"/>
  <c r="G30"/>
  <c r="G24"/>
  <c r="G27"/>
  <c r="G31"/>
  <c r="E18"/>
  <c r="E24"/>
  <c r="E25"/>
  <c r="E21"/>
  <c r="E22"/>
  <c r="E35" l="1"/>
  <c r="E19"/>
  <c r="E28"/>
  <c r="E27"/>
  <c r="E12"/>
  <c r="D23"/>
  <c r="H23" s="1"/>
  <c r="D26"/>
  <c r="H26" s="1"/>
  <c r="D35"/>
  <c r="D29"/>
  <c r="H29" s="1"/>
  <c r="D19"/>
  <c r="D32"/>
  <c r="H32" s="1"/>
  <c r="D22"/>
  <c r="H22" s="1"/>
  <c r="D16"/>
  <c r="H16" s="1"/>
  <c r="D25"/>
  <c r="H25" s="1"/>
  <c r="D17"/>
  <c r="H17" s="1"/>
  <c r="D21"/>
  <c r="H21" s="1"/>
  <c r="D34"/>
  <c r="H34" s="1"/>
  <c r="D20"/>
  <c r="H20" s="1"/>
  <c r="D28"/>
  <c r="D15"/>
  <c r="H15" s="1"/>
  <c r="D33"/>
  <c r="H33" s="1"/>
  <c r="D18"/>
  <c r="H18" s="1"/>
  <c r="D30"/>
  <c r="H30" s="1"/>
  <c r="D24"/>
  <c r="H24" s="1"/>
  <c r="D27"/>
  <c r="D31"/>
  <c r="H31" s="1"/>
  <c r="D12"/>
  <c r="H35" l="1"/>
  <c r="H19"/>
  <c r="H28"/>
  <c r="H12"/>
  <c r="H27"/>
</calcChain>
</file>

<file path=xl/sharedStrings.xml><?xml version="1.0" encoding="utf-8"?>
<sst xmlns="http://schemas.openxmlformats.org/spreadsheetml/2006/main" count="230" uniqueCount="99">
  <si>
    <t>Виды спорта</t>
  </si>
  <si>
    <t>Волейбол</t>
  </si>
  <si>
    <t>юноши</t>
  </si>
  <si>
    <t>девушки</t>
  </si>
  <si>
    <t>о</t>
  </si>
  <si>
    <t>м</t>
  </si>
  <si>
    <t>Города</t>
  </si>
  <si>
    <t>г. Могилев</t>
  </si>
  <si>
    <t>г. Бобруйск</t>
  </si>
  <si>
    <t>Районы</t>
  </si>
  <si>
    <t>Белыничский</t>
  </si>
  <si>
    <t>Быховский</t>
  </si>
  <si>
    <t>Бобруйский</t>
  </si>
  <si>
    <t>Горецкий</t>
  </si>
  <si>
    <t>Глусский</t>
  </si>
  <si>
    <t xml:space="preserve">Дрибинский </t>
  </si>
  <si>
    <t>Кировский</t>
  </si>
  <si>
    <t>Климовичский</t>
  </si>
  <si>
    <t>Кличевский</t>
  </si>
  <si>
    <t xml:space="preserve">Костюковичский </t>
  </si>
  <si>
    <t>Краснопольский</t>
  </si>
  <si>
    <t>Кричевский</t>
  </si>
  <si>
    <t>Круглянский</t>
  </si>
  <si>
    <t>Могилевский</t>
  </si>
  <si>
    <t>Мстиславский</t>
  </si>
  <si>
    <t>Осиповичский</t>
  </si>
  <si>
    <t>Славгородский</t>
  </si>
  <si>
    <t>Хотимский</t>
  </si>
  <si>
    <t>Чаусский</t>
  </si>
  <si>
    <t>Чериковский</t>
  </si>
  <si>
    <t>Шкловский</t>
  </si>
  <si>
    <t>Снежный снайпер</t>
  </si>
  <si>
    <t>Сумма очков</t>
  </si>
  <si>
    <t>ГОРОДА</t>
  </si>
  <si>
    <t>РАЙОНЫ</t>
  </si>
  <si>
    <t>Костюковичский</t>
  </si>
  <si>
    <t>Дрибинский</t>
  </si>
  <si>
    <t>Бокс</t>
  </si>
  <si>
    <t>Велоспорт</t>
  </si>
  <si>
    <t>Дзюдо</t>
  </si>
  <si>
    <t>Плавание</t>
  </si>
  <si>
    <t xml:space="preserve">Тяжелая атлетика </t>
  </si>
  <si>
    <t>Очки по видам по выбору</t>
  </si>
  <si>
    <t xml:space="preserve">Горецкий </t>
  </si>
  <si>
    <t xml:space="preserve">Глусский </t>
  </si>
  <si>
    <t>Очки по обязательным видам спорта</t>
  </si>
  <si>
    <t>Очки по видам спорта по выбору</t>
  </si>
  <si>
    <t>Всего очков</t>
  </si>
  <si>
    <t xml:space="preserve">   ОБЯЗАТЕЛЬНЫЕ ВИДЫ</t>
  </si>
  <si>
    <t xml:space="preserve">Примечание: </t>
  </si>
  <si>
    <t>среди гг. Могилева, Бобруйска и районов Могилевской области</t>
  </si>
  <si>
    <t>Стрельба пулевая</t>
  </si>
  <si>
    <t xml:space="preserve">Общекомандный зачет подводится по двум группам: </t>
  </si>
  <si>
    <t>Шахматы</t>
  </si>
  <si>
    <t>Шашки</t>
  </si>
  <si>
    <t>Приложение</t>
  </si>
  <si>
    <t>Могилевского облисполкома</t>
  </si>
  <si>
    <t xml:space="preserve">Главный судья Спартакиады  </t>
  </si>
  <si>
    <t xml:space="preserve">Главный секретарь Спартакиады </t>
  </si>
  <si>
    <t>ВИДЫ ПО ВЫБОРУ</t>
  </si>
  <si>
    <t>Дополнительные очки (за участие в республиканских соревнованиях)</t>
  </si>
  <si>
    <t>Легкая атлетика</t>
  </si>
  <si>
    <t>зимнее</t>
  </si>
  <si>
    <t xml:space="preserve">Многоборье"Защитник Отечества" </t>
  </si>
  <si>
    <t>Дополнительные очки (за участие в республиканской спартакиаде школьников)</t>
  </si>
  <si>
    <t>бокс</t>
  </si>
  <si>
    <t>вольная</t>
  </si>
  <si>
    <t>гандбол</t>
  </si>
  <si>
    <t>лыжные гонки</t>
  </si>
  <si>
    <t>ю</t>
  </si>
  <si>
    <t>д</t>
  </si>
  <si>
    <t>____________ /А.В.Шайторов/</t>
  </si>
  <si>
    <t xml:space="preserve">______________  /С.И.Карчевская/      </t>
  </si>
  <si>
    <t xml:space="preserve">Футбол </t>
  </si>
  <si>
    <t>младшая</t>
  </si>
  <si>
    <t>средняя</t>
  </si>
  <si>
    <t>старшая</t>
  </si>
  <si>
    <t xml:space="preserve"> </t>
  </si>
  <si>
    <t xml:space="preserve">Борьба вольная </t>
  </si>
  <si>
    <t>дев</t>
  </si>
  <si>
    <t>юн</t>
  </si>
  <si>
    <t>велоспорт</t>
  </si>
  <si>
    <t>легкая атлетика</t>
  </si>
  <si>
    <t>тяжелая атлетика</t>
  </si>
  <si>
    <t>биатлон</t>
  </si>
  <si>
    <t>гребля на б/к</t>
  </si>
  <si>
    <t>к приказу главного управления по  образованию</t>
  </si>
  <si>
    <t>Многоборье "Здоровье"</t>
  </si>
  <si>
    <t>1-ая группа (среди команд городов Бобруйска и Могилева) определяется по результатам выступления команд по видам спорта по выбору (7 лучших результатов);</t>
  </si>
  <si>
    <t>2-ая группа (среди команд районов области) определяется по результатам выступления команд по видам спорта по выбору (2 лучших результата).</t>
  </si>
  <si>
    <t>баскетбол (дев)</t>
  </si>
  <si>
    <t>плавание</t>
  </si>
  <si>
    <t>шашки</t>
  </si>
  <si>
    <t>волейбол                  (девушки)</t>
  </si>
  <si>
    <t xml:space="preserve">футбол </t>
  </si>
  <si>
    <t>Очки за участие в Республиканской спартакиаде школьников-2020</t>
  </si>
  <si>
    <t>Борьба греко-ри</t>
  </si>
  <si>
    <t>Занятое место в Областной спартакиаде школьников - 2020</t>
  </si>
  <si>
    <t>Экран Областной спартакиады школьников - 2020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</si>
</sst>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5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8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/>
    <xf numFmtId="0" fontId="7" fillId="2" borderId="0" xfId="0" applyFont="1" applyFill="1"/>
    <xf numFmtId="0" fontId="13" fillId="0" borderId="0" xfId="0" applyFont="1"/>
    <xf numFmtId="0" fontId="1" fillId="0" borderId="0" xfId="0" applyFont="1"/>
    <xf numFmtId="0" fontId="19" fillId="0" borderId="43" xfId="0" applyFont="1" applyBorder="1"/>
    <xf numFmtId="0" fontId="19" fillId="0" borderId="44" xfId="0" applyFont="1" applyBorder="1"/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21" fillId="0" borderId="0" xfId="0" applyFont="1"/>
    <xf numFmtId="0" fontId="17" fillId="2" borderId="0" xfId="0" applyFont="1" applyFill="1"/>
    <xf numFmtId="0" fontId="22" fillId="0" borderId="0" xfId="0" applyFont="1"/>
    <xf numFmtId="0" fontId="19" fillId="0" borderId="0" xfId="0" applyFont="1"/>
    <xf numFmtId="0" fontId="24" fillId="2" borderId="16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7" fillId="0" borderId="0" xfId="0" applyFont="1"/>
    <xf numFmtId="0" fontId="26" fillId="0" borderId="0" xfId="0" applyFont="1" applyAlignment="1"/>
    <xf numFmtId="0" fontId="25" fillId="2" borderId="17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center"/>
    </xf>
    <xf numFmtId="0" fontId="11" fillId="0" borderId="27" xfId="0" applyFont="1" applyBorder="1" applyAlignment="1">
      <alignment horizontal="center" vertical="center" wrapText="1"/>
    </xf>
    <xf numFmtId="1" fontId="28" fillId="0" borderId="43" xfId="0" applyNumberFormat="1" applyFont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left" vertical="center"/>
    </xf>
    <xf numFmtId="0" fontId="21" fillId="2" borderId="29" xfId="0" applyFont="1" applyFill="1" applyBorder="1" applyAlignment="1">
      <alignment horizontal="left" vertical="center"/>
    </xf>
    <xf numFmtId="0" fontId="22" fillId="2" borderId="0" xfId="0" applyFont="1" applyFill="1"/>
    <xf numFmtId="0" fontId="0" fillId="2" borderId="0" xfId="0" applyFill="1"/>
    <xf numFmtId="0" fontId="26" fillId="2" borderId="0" xfId="0" applyFont="1" applyFill="1"/>
    <xf numFmtId="0" fontId="27" fillId="2" borderId="0" xfId="0" applyFont="1" applyFill="1"/>
    <xf numFmtId="0" fontId="30" fillId="2" borderId="0" xfId="0" applyFont="1" applyFill="1"/>
    <xf numFmtId="0" fontId="24" fillId="2" borderId="37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6" fillId="2" borderId="0" xfId="0" applyFont="1" applyFill="1"/>
    <xf numFmtId="0" fontId="27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0" fontId="6" fillId="3" borderId="0" xfId="0" applyFont="1" applyFill="1"/>
    <xf numFmtId="0" fontId="27" fillId="3" borderId="0" xfId="0" applyFont="1" applyFill="1"/>
    <xf numFmtId="0" fontId="27" fillId="3" borderId="0" xfId="0" applyFont="1" applyFill="1" applyBorder="1"/>
    <xf numFmtId="0" fontId="27" fillId="3" borderId="0" xfId="0" applyFont="1" applyFill="1" applyBorder="1" applyAlignment="1">
      <alignment vertical="center" wrapText="1"/>
    </xf>
    <xf numFmtId="0" fontId="7" fillId="3" borderId="0" xfId="0" applyFont="1" applyFill="1"/>
    <xf numFmtId="0" fontId="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24" fillId="2" borderId="9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1" fontId="25" fillId="2" borderId="17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6" fillId="2" borderId="0" xfId="0" applyFont="1" applyFill="1" applyAlignment="1"/>
    <xf numFmtId="0" fontId="13" fillId="2" borderId="0" xfId="0" applyFont="1" applyFill="1"/>
    <xf numFmtId="0" fontId="21" fillId="2" borderId="24" xfId="0" applyFont="1" applyFill="1" applyBorder="1" applyAlignment="1">
      <alignment horizontal="center" vertical="center"/>
    </xf>
    <xf numFmtId="0" fontId="13" fillId="4" borderId="0" xfId="0" applyFont="1" applyFill="1"/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9" fillId="2" borderId="43" xfId="0" applyFont="1" applyFill="1" applyBorder="1"/>
    <xf numFmtId="0" fontId="19" fillId="2" borderId="45" xfId="0" applyFont="1" applyFill="1" applyBorder="1"/>
    <xf numFmtId="0" fontId="19" fillId="2" borderId="44" xfId="0" applyFont="1" applyFill="1" applyBorder="1"/>
    <xf numFmtId="0" fontId="25" fillId="2" borderId="25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13" fillId="0" borderId="41" xfId="0" applyFont="1" applyBorder="1" applyAlignment="1">
      <alignment vertical="center" wrapText="1"/>
    </xf>
    <xf numFmtId="0" fontId="28" fillId="2" borderId="4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32" fillId="2" borderId="0" xfId="0" applyFont="1" applyFill="1"/>
    <xf numFmtId="1" fontId="24" fillId="2" borderId="23" xfId="0" applyNumberFormat="1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left" vertical="center"/>
    </xf>
    <xf numFmtId="0" fontId="28" fillId="2" borderId="56" xfId="0" applyFont="1" applyFill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57" xfId="0" applyFont="1" applyFill="1" applyBorder="1" applyAlignment="1">
      <alignment horizontal="center" vertical="center"/>
    </xf>
    <xf numFmtId="0" fontId="33" fillId="2" borderId="58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5" fillId="2" borderId="61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left" vertical="center"/>
    </xf>
    <xf numFmtId="0" fontId="24" fillId="2" borderId="54" xfId="0" applyFont="1" applyFill="1" applyBorder="1" applyAlignment="1">
      <alignment horizontal="center" vertical="center"/>
    </xf>
    <xf numFmtId="0" fontId="25" fillId="2" borderId="55" xfId="0" applyFont="1" applyFill="1" applyBorder="1" applyAlignment="1">
      <alignment horizontal="center" vertical="center"/>
    </xf>
    <xf numFmtId="0" fontId="25" fillId="2" borderId="54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horizontal="center" vertical="center" wrapText="1"/>
    </xf>
    <xf numFmtId="0" fontId="24" fillId="2" borderId="63" xfId="0" applyFont="1" applyFill="1" applyBorder="1" applyAlignment="1">
      <alignment horizontal="center" vertical="center"/>
    </xf>
    <xf numFmtId="1" fontId="21" fillId="0" borderId="54" xfId="0" applyNumberFormat="1" applyFont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5" fillId="2" borderId="5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56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vertical="center"/>
    </xf>
    <xf numFmtId="0" fontId="24" fillId="2" borderId="18" xfId="0" applyFont="1" applyFill="1" applyBorder="1" applyAlignment="1">
      <alignment vertical="center"/>
    </xf>
    <xf numFmtId="0" fontId="24" fillId="2" borderId="25" xfId="0" applyFont="1" applyFill="1" applyBorder="1" applyAlignment="1">
      <alignment vertical="center"/>
    </xf>
    <xf numFmtId="0" fontId="24" fillId="2" borderId="46" xfId="0" applyFont="1" applyFill="1" applyBorder="1" applyAlignment="1">
      <alignment horizontal="center" vertical="center"/>
    </xf>
    <xf numFmtId="0" fontId="24" fillId="2" borderId="6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1" fontId="21" fillId="2" borderId="43" xfId="0" applyNumberFormat="1" applyFont="1" applyFill="1" applyBorder="1" applyAlignment="1">
      <alignment horizontal="center" vertical="center"/>
    </xf>
    <xf numFmtId="0" fontId="24" fillId="2" borderId="8" xfId="0" applyNumberFormat="1" applyFont="1" applyFill="1" applyBorder="1" applyAlignment="1">
      <alignment horizontal="center" vertical="center"/>
    </xf>
    <xf numFmtId="0" fontId="24" fillId="2" borderId="19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3" fillId="2" borderId="0" xfId="0" applyFont="1" applyFill="1" applyBorder="1" applyAlignment="1">
      <alignment horizontal="center" vertical="center" wrapText="1"/>
    </xf>
    <xf numFmtId="0" fontId="24" fillId="4" borderId="37" xfId="0" applyFont="1" applyFill="1" applyBorder="1" applyAlignment="1">
      <alignment horizontal="center"/>
    </xf>
    <xf numFmtId="0" fontId="25" fillId="4" borderId="50" xfId="0" applyFont="1" applyFill="1" applyBorder="1" applyAlignment="1">
      <alignment horizontal="center"/>
    </xf>
    <xf numFmtId="0" fontId="21" fillId="2" borderId="38" xfId="0" applyFont="1" applyFill="1" applyBorder="1" applyAlignment="1">
      <alignment wrapText="1"/>
    </xf>
    <xf numFmtId="0" fontId="21" fillId="2" borderId="48" xfId="0" applyFont="1" applyFill="1" applyBorder="1" applyAlignment="1">
      <alignment wrapText="1"/>
    </xf>
    <xf numFmtId="0" fontId="21" fillId="2" borderId="33" xfId="0" applyFont="1" applyFill="1" applyBorder="1" applyAlignment="1">
      <alignment wrapText="1"/>
    </xf>
    <xf numFmtId="0" fontId="24" fillId="2" borderId="5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1" fontId="28" fillId="0" borderId="25" xfId="0" applyNumberFormat="1" applyFont="1" applyBorder="1" applyAlignment="1">
      <alignment horizontal="center" wrapText="1"/>
    </xf>
    <xf numFmtId="0" fontId="28" fillId="2" borderId="55" xfId="0" applyFont="1" applyFill="1" applyBorder="1" applyAlignment="1">
      <alignment horizontal="center" wrapText="1"/>
    </xf>
    <xf numFmtId="1" fontId="28" fillId="2" borderId="55" xfId="0" applyNumberFormat="1" applyFont="1" applyFill="1" applyBorder="1" applyAlignment="1">
      <alignment horizontal="center" wrapText="1"/>
    </xf>
    <xf numFmtId="1" fontId="28" fillId="0" borderId="45" xfId="0" applyNumberFormat="1" applyFont="1" applyBorder="1" applyAlignment="1">
      <alignment horizontal="center"/>
    </xf>
    <xf numFmtId="0" fontId="28" fillId="0" borderId="45" xfId="0" applyFont="1" applyBorder="1" applyAlignment="1">
      <alignment horizontal="center" wrapText="1"/>
    </xf>
    <xf numFmtId="0" fontId="28" fillId="2" borderId="25" xfId="0" applyFont="1" applyFill="1" applyBorder="1" applyAlignment="1">
      <alignment horizontal="center" wrapText="1"/>
    </xf>
    <xf numFmtId="1" fontId="28" fillId="2" borderId="25" xfId="0" applyNumberFormat="1" applyFont="1" applyFill="1" applyBorder="1" applyAlignment="1">
      <alignment horizontal="center" wrapText="1"/>
    </xf>
    <xf numFmtId="1" fontId="11" fillId="0" borderId="45" xfId="0" applyNumberFormat="1" applyFont="1" applyBorder="1" applyAlignment="1">
      <alignment horizontal="center"/>
    </xf>
    <xf numFmtId="1" fontId="28" fillId="0" borderId="35" xfId="0" applyNumberFormat="1" applyFont="1" applyBorder="1" applyAlignment="1">
      <alignment horizontal="center"/>
    </xf>
    <xf numFmtId="0" fontId="28" fillId="0" borderId="54" xfId="0" applyFont="1" applyBorder="1" applyAlignment="1">
      <alignment horizontal="center" wrapText="1"/>
    </xf>
    <xf numFmtId="0" fontId="28" fillId="0" borderId="55" xfId="0" applyFont="1" applyBorder="1" applyAlignment="1">
      <alignment horizontal="center" wrapText="1"/>
    </xf>
    <xf numFmtId="1" fontId="28" fillId="0" borderId="55" xfId="0" applyNumberFormat="1" applyFont="1" applyBorder="1" applyAlignment="1">
      <alignment horizontal="center" wrapText="1"/>
    </xf>
    <xf numFmtId="1" fontId="11" fillId="0" borderId="54" xfId="0" applyNumberFormat="1" applyFont="1" applyBorder="1" applyAlignment="1">
      <alignment horizontal="center"/>
    </xf>
    <xf numFmtId="0" fontId="28" fillId="0" borderId="25" xfId="0" applyFont="1" applyBorder="1" applyAlignment="1">
      <alignment horizontal="center" wrapText="1"/>
    </xf>
    <xf numFmtId="0" fontId="28" fillId="2" borderId="45" xfId="0" applyFont="1" applyFill="1" applyBorder="1" applyAlignment="1">
      <alignment horizontal="center" wrapText="1"/>
    </xf>
    <xf numFmtId="0" fontId="11" fillId="0" borderId="54" xfId="0" applyFont="1" applyBorder="1" applyAlignment="1">
      <alignment horizontal="center" wrapText="1"/>
    </xf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1" fontId="21" fillId="2" borderId="49" xfId="0" applyNumberFormat="1" applyFont="1" applyFill="1" applyBorder="1" applyAlignment="1">
      <alignment horizontal="center" vertical="center"/>
    </xf>
    <xf numFmtId="0" fontId="21" fillId="0" borderId="38" xfId="0" applyFont="1" applyBorder="1" applyAlignment="1">
      <alignment vertical="center" wrapText="1"/>
    </xf>
    <xf numFmtId="0" fontId="0" fillId="0" borderId="48" xfId="0" applyBorder="1" applyAlignment="1"/>
    <xf numFmtId="0" fontId="0" fillId="0" borderId="33" xfId="0" applyBorder="1" applyAlignment="1"/>
    <xf numFmtId="0" fontId="25" fillId="2" borderId="50" xfId="0" applyFont="1" applyFill="1" applyBorder="1" applyAlignment="1">
      <alignment horizontal="center"/>
    </xf>
    <xf numFmtId="0" fontId="0" fillId="0" borderId="38" xfId="0" applyBorder="1" applyAlignment="1"/>
    <xf numFmtId="0" fontId="24" fillId="2" borderId="51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 wrapText="1"/>
    </xf>
    <xf numFmtId="0" fontId="35" fillId="2" borderId="61" xfId="0" applyFont="1" applyFill="1" applyBorder="1" applyAlignment="1">
      <alignment horizontal="center" vertical="center"/>
    </xf>
    <xf numFmtId="0" fontId="35" fillId="2" borderId="47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35" fillId="2" borderId="19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/>
    </xf>
    <xf numFmtId="0" fontId="35" fillId="2" borderId="40" xfId="0" applyFont="1" applyFill="1" applyBorder="1" applyAlignment="1">
      <alignment horizontal="center" vertical="center"/>
    </xf>
    <xf numFmtId="0" fontId="34" fillId="2" borderId="47" xfId="0" applyFont="1" applyFill="1" applyBorder="1" applyAlignment="1">
      <alignment vertical="center"/>
    </xf>
    <xf numFmtId="0" fontId="35" fillId="2" borderId="39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/>
    </xf>
    <xf numFmtId="0" fontId="35" fillId="2" borderId="55" xfId="0" applyFont="1" applyFill="1" applyBorder="1" applyAlignment="1">
      <alignment horizontal="center" vertical="center"/>
    </xf>
    <xf numFmtId="0" fontId="34" fillId="2" borderId="63" xfId="0" applyFont="1" applyFill="1" applyBorder="1" applyAlignment="1">
      <alignment horizontal="center" vertical="center"/>
    </xf>
    <xf numFmtId="0" fontId="37" fillId="2" borderId="55" xfId="0" applyFont="1" applyFill="1" applyBorder="1" applyAlignment="1">
      <alignment horizontal="center" vertical="center"/>
    </xf>
    <xf numFmtId="0" fontId="35" fillId="2" borderId="46" xfId="0" applyFont="1" applyFill="1" applyBorder="1" applyAlignment="1">
      <alignment horizontal="center" vertical="center"/>
    </xf>
    <xf numFmtId="1" fontId="34" fillId="2" borderId="16" xfId="0" applyNumberFormat="1" applyFont="1" applyFill="1" applyBorder="1" applyAlignment="1">
      <alignment horizontal="center" vertical="center"/>
    </xf>
    <xf numFmtId="1" fontId="35" fillId="2" borderId="17" xfId="0" applyNumberFormat="1" applyFont="1" applyFill="1" applyBorder="1" applyAlignment="1">
      <alignment horizontal="center" vertical="center"/>
    </xf>
    <xf numFmtId="1" fontId="34" fillId="2" borderId="18" xfId="0" applyNumberFormat="1" applyFont="1" applyFill="1" applyBorder="1" applyAlignment="1">
      <alignment horizontal="center" vertical="center"/>
    </xf>
    <xf numFmtId="1" fontId="35" fillId="2" borderId="19" xfId="0" applyNumberFormat="1" applyFont="1" applyFill="1" applyBorder="1" applyAlignment="1">
      <alignment horizontal="center" vertical="center"/>
    </xf>
    <xf numFmtId="1" fontId="34" fillId="2" borderId="28" xfId="0" applyNumberFormat="1" applyFont="1" applyFill="1" applyBorder="1" applyAlignment="1">
      <alignment horizontal="center" vertical="center"/>
    </xf>
    <xf numFmtId="1" fontId="34" fillId="2" borderId="26" xfId="0" applyNumberFormat="1" applyFont="1" applyFill="1" applyBorder="1" applyAlignment="1">
      <alignment horizontal="center" vertical="center"/>
    </xf>
    <xf numFmtId="1" fontId="35" fillId="2" borderId="32" xfId="0" applyNumberFormat="1" applyFont="1" applyFill="1" applyBorder="1" applyAlignment="1">
      <alignment horizontal="center" vertical="center"/>
    </xf>
    <xf numFmtId="1" fontId="34" fillId="2" borderId="29" xfId="0" applyNumberFormat="1" applyFont="1" applyFill="1" applyBorder="1" applyAlignment="1">
      <alignment horizontal="center" vertical="center"/>
    </xf>
    <xf numFmtId="1" fontId="35" fillId="2" borderId="21" xfId="0" applyNumberFormat="1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4" fillId="2" borderId="61" xfId="0" applyFont="1" applyFill="1" applyBorder="1" applyAlignment="1">
      <alignment vertical="center"/>
    </xf>
    <xf numFmtId="0" fontId="25" fillId="2" borderId="67" xfId="0" applyFont="1" applyFill="1" applyBorder="1" applyAlignment="1">
      <alignment horizontal="center" vertical="center"/>
    </xf>
    <xf numFmtId="0" fontId="25" fillId="2" borderId="68" xfId="0" applyFont="1" applyFill="1" applyBorder="1" applyAlignment="1">
      <alignment horizontal="center" vertical="center"/>
    </xf>
    <xf numFmtId="0" fontId="24" fillId="2" borderId="68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vertical="center"/>
    </xf>
    <xf numFmtId="0" fontId="35" fillId="2" borderId="56" xfId="0" applyFont="1" applyFill="1" applyBorder="1" applyAlignment="1">
      <alignment horizontal="center" vertical="center"/>
    </xf>
    <xf numFmtId="1" fontId="34" fillId="2" borderId="63" xfId="0" applyNumberFormat="1" applyFont="1" applyFill="1" applyBorder="1" applyAlignment="1">
      <alignment horizontal="center" vertical="center"/>
    </xf>
    <xf numFmtId="1" fontId="35" fillId="2" borderId="67" xfId="0" applyNumberFormat="1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vertical="center"/>
    </xf>
    <xf numFmtId="0" fontId="34" fillId="2" borderId="63" xfId="0" applyFont="1" applyFill="1" applyBorder="1" applyAlignment="1">
      <alignment horizontal="center" vertical="center" wrapText="1"/>
    </xf>
    <xf numFmtId="0" fontId="35" fillId="2" borderId="67" xfId="0" applyFont="1" applyFill="1" applyBorder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1" fontId="34" fillId="2" borderId="8" xfId="0" applyNumberFormat="1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/>
    </xf>
    <xf numFmtId="1" fontId="35" fillId="2" borderId="8" xfId="0" applyNumberFormat="1" applyFont="1" applyFill="1" applyBorder="1" applyAlignment="1">
      <alignment horizontal="center" vertical="center"/>
    </xf>
    <xf numFmtId="1" fontId="35" fillId="2" borderId="52" xfId="0" applyNumberFormat="1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left" vertical="center"/>
    </xf>
    <xf numFmtId="0" fontId="14" fillId="2" borderId="65" xfId="0" applyFont="1" applyFill="1" applyBorder="1" applyAlignment="1">
      <alignment horizontal="left" vertical="center"/>
    </xf>
    <xf numFmtId="0" fontId="14" fillId="2" borderId="62" xfId="0" applyFont="1" applyFill="1" applyBorder="1" applyAlignment="1">
      <alignment horizontal="left" vertical="center"/>
    </xf>
    <xf numFmtId="0" fontId="14" fillId="2" borderId="28" xfId="0" applyFont="1" applyFill="1" applyBorder="1" applyAlignment="1">
      <alignment horizontal="left" vertical="center"/>
    </xf>
    <xf numFmtId="0" fontId="14" fillId="2" borderId="29" xfId="0" applyFont="1" applyFill="1" applyBorder="1" applyAlignment="1">
      <alignment horizontal="left" vertical="center"/>
    </xf>
    <xf numFmtId="0" fontId="35" fillId="2" borderId="7" xfId="0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center" textRotation="90" wrapText="1"/>
    </xf>
    <xf numFmtId="1" fontId="21" fillId="0" borderId="36" xfId="0" applyNumberFormat="1" applyFont="1" applyBorder="1" applyAlignment="1">
      <alignment horizontal="center" vertical="center"/>
    </xf>
    <xf numFmtId="0" fontId="24" fillId="2" borderId="62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 wrapText="1"/>
    </xf>
    <xf numFmtId="0" fontId="24" fillId="2" borderId="65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textRotation="90" wrapText="1"/>
    </xf>
    <xf numFmtId="0" fontId="3" fillId="2" borderId="69" xfId="0" applyFont="1" applyFill="1" applyBorder="1" applyAlignment="1">
      <alignment horizontal="center" vertical="center" textRotation="90" wrapText="1"/>
    </xf>
    <xf numFmtId="1" fontId="28" fillId="0" borderId="54" xfId="0" applyNumberFormat="1" applyFont="1" applyBorder="1" applyAlignment="1">
      <alignment horizontal="center"/>
    </xf>
    <xf numFmtId="0" fontId="34" fillId="2" borderId="7" xfId="0" applyFont="1" applyFill="1" applyBorder="1" applyAlignment="1">
      <alignment vertical="center"/>
    </xf>
    <xf numFmtId="0" fontId="35" fillId="2" borderId="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5" fillId="2" borderId="25" xfId="0" applyFont="1" applyFill="1" applyBorder="1" applyAlignment="1">
      <alignment horizontal="center" vertical="center"/>
    </xf>
    <xf numFmtId="0" fontId="21" fillId="0" borderId="48" xfId="0" applyFont="1" applyBorder="1" applyAlignment="1">
      <alignment vertical="center" wrapText="1"/>
    </xf>
    <xf numFmtId="0" fontId="19" fillId="0" borderId="27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21" fillId="0" borderId="48" xfId="0" applyFont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/>
    </xf>
    <xf numFmtId="0" fontId="19" fillId="2" borderId="29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2" borderId="27" xfId="0" applyFont="1" applyFill="1" applyBorder="1" applyAlignment="1">
      <alignment horizontal="center"/>
    </xf>
    <xf numFmtId="0" fontId="25" fillId="2" borderId="28" xfId="0" applyFont="1" applyFill="1" applyBorder="1" applyAlignment="1">
      <alignment horizontal="center"/>
    </xf>
    <xf numFmtId="0" fontId="25" fillId="2" borderId="29" xfId="0" applyFont="1" applyFill="1" applyBorder="1" applyAlignment="1">
      <alignment horizontal="center"/>
    </xf>
    <xf numFmtId="0" fontId="21" fillId="2" borderId="48" xfId="0" applyFont="1" applyFill="1" applyBorder="1" applyAlignment="1">
      <alignment horizontal="center" wrapText="1"/>
    </xf>
    <xf numFmtId="0" fontId="19" fillId="2" borderId="53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1" fontId="35" fillId="2" borderId="25" xfId="0" applyNumberFormat="1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vertical="center"/>
    </xf>
    <xf numFmtId="0" fontId="34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NumberFormat="1" applyFont="1" applyFill="1" applyBorder="1" applyAlignment="1">
      <alignment vertical="center"/>
    </xf>
    <xf numFmtId="1" fontId="34" fillId="2" borderId="23" xfId="0" applyNumberFormat="1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0" fillId="0" borderId="34" xfId="0" applyBorder="1" applyAlignment="1"/>
    <xf numFmtId="0" fontId="0" fillId="0" borderId="36" xfId="0" applyBorder="1" applyAlignment="1"/>
    <xf numFmtId="0" fontId="21" fillId="2" borderId="63" xfId="0" applyFont="1" applyFill="1" applyBorder="1" applyAlignment="1">
      <alignment horizontal="center" vertical="center"/>
    </xf>
    <xf numFmtId="0" fontId="33" fillId="2" borderId="70" xfId="0" applyFont="1" applyFill="1" applyBorder="1" applyAlignment="1">
      <alignment horizontal="center" vertical="center"/>
    </xf>
    <xf numFmtId="0" fontId="19" fillId="2" borderId="54" xfId="0" applyFont="1" applyFill="1" applyBorder="1"/>
    <xf numFmtId="0" fontId="19" fillId="2" borderId="62" xfId="0" applyFont="1" applyFill="1" applyBorder="1" applyAlignment="1">
      <alignment horizontal="center"/>
    </xf>
    <xf numFmtId="0" fontId="25" fillId="2" borderId="62" xfId="0" applyFont="1" applyFill="1" applyBorder="1" applyAlignment="1">
      <alignment horizontal="center"/>
    </xf>
    <xf numFmtId="0" fontId="33" fillId="2" borderId="67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/>
    </xf>
    <xf numFmtId="0" fontId="28" fillId="0" borderId="56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wrapText="1"/>
    </xf>
    <xf numFmtId="1" fontId="28" fillId="0" borderId="45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1" fontId="28" fillId="0" borderId="25" xfId="0" applyNumberFormat="1" applyFont="1" applyBorder="1" applyAlignment="1">
      <alignment horizontal="center" vertical="center" wrapText="1"/>
    </xf>
    <xf numFmtId="1" fontId="11" fillId="0" borderId="45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3" fillId="0" borderId="7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1" fillId="2" borderId="38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1" fontId="34" fillId="2" borderId="28" xfId="0" applyNumberFormat="1" applyFont="1" applyFill="1" applyBorder="1" applyAlignment="1">
      <alignment horizontal="center" vertical="center"/>
    </xf>
    <xf numFmtId="1" fontId="34" fillId="2" borderId="25" xfId="0" applyNumberFormat="1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5" fillId="2" borderId="7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 wrapText="1"/>
    </xf>
    <xf numFmtId="0" fontId="31" fillId="2" borderId="29" xfId="0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1" fontId="35" fillId="2" borderId="7" xfId="0" applyNumberFormat="1" applyFont="1" applyFill="1" applyBorder="1" applyAlignment="1">
      <alignment horizontal="center" vertical="center"/>
    </xf>
    <xf numFmtId="1" fontId="35" fillId="2" borderId="25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center" vertical="center" wrapText="1"/>
    </xf>
    <xf numFmtId="0" fontId="36" fillId="2" borderId="48" xfId="0" applyFont="1" applyFill="1" applyBorder="1" applyAlignment="1">
      <alignment horizontal="center" vertical="center" wrapText="1"/>
    </xf>
    <xf numFmtId="0" fontId="36" fillId="2" borderId="33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57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21" fillId="0" borderId="34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31" fillId="2" borderId="43" xfId="0" applyFont="1" applyFill="1" applyBorder="1" applyAlignment="1">
      <alignment horizontal="center" vertical="center" textRotation="90" wrapText="1"/>
    </xf>
    <xf numFmtId="0" fontId="31" fillId="2" borderId="44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textRotation="90" wrapText="1"/>
    </xf>
    <xf numFmtId="0" fontId="3" fillId="2" borderId="44" xfId="0" applyFont="1" applyFill="1" applyBorder="1" applyAlignment="1">
      <alignment horizontal="center" vertical="center" textRotation="90" wrapText="1"/>
    </xf>
    <xf numFmtId="0" fontId="3" fillId="2" borderId="3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1" fillId="0" borderId="34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center" vertical="center" textRotation="90" wrapText="1"/>
    </xf>
    <xf numFmtId="0" fontId="31" fillId="2" borderId="36" xfId="0" applyFont="1" applyFill="1" applyBorder="1" applyAlignment="1">
      <alignment horizontal="center" vertical="center" textRotation="90" wrapText="1"/>
    </xf>
    <xf numFmtId="0" fontId="31" fillId="2" borderId="3" xfId="0" applyFont="1" applyFill="1" applyBorder="1" applyAlignment="1">
      <alignment horizontal="center" vertical="center" textRotation="90" wrapText="1"/>
    </xf>
    <xf numFmtId="0" fontId="31" fillId="2" borderId="1" xfId="0" applyFont="1" applyFill="1" applyBorder="1" applyAlignment="1">
      <alignment horizontal="center" vertical="center" textRotation="90" wrapText="1"/>
    </xf>
    <xf numFmtId="0" fontId="11" fillId="0" borderId="3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left" vertical="center" wrapText="1"/>
    </xf>
    <xf numFmtId="1" fontId="28" fillId="0" borderId="49" xfId="0" applyNumberFormat="1" applyFont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1" fontId="11" fillId="0" borderId="33" xfId="0" applyNumberFormat="1" applyFont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CC"/>
  </sheetPr>
  <dimension ref="A1:K44"/>
  <sheetViews>
    <sheetView tabSelected="1" topLeftCell="A4" zoomScaleNormal="100" workbookViewId="0">
      <selection activeCell="I12" sqref="I12"/>
    </sheetView>
  </sheetViews>
  <sheetFormatPr defaultRowHeight="15"/>
  <cols>
    <col min="2" max="2" width="14" customWidth="1"/>
    <col min="3" max="3" width="21.42578125" customWidth="1"/>
    <col min="4" max="4" width="13.7109375" customWidth="1"/>
    <col min="5" max="5" width="13.85546875" customWidth="1"/>
    <col min="6" max="7" width="19.7109375" customWidth="1"/>
    <col min="8" max="8" width="13.7109375" customWidth="1"/>
  </cols>
  <sheetData>
    <row r="1" spans="1:9" ht="19.5">
      <c r="F1" s="9" t="s">
        <v>55</v>
      </c>
      <c r="G1" s="9"/>
      <c r="H1" s="10"/>
    </row>
    <row r="2" spans="1:9" ht="35.25" customHeight="1">
      <c r="F2" s="328" t="s">
        <v>86</v>
      </c>
      <c r="G2" s="328"/>
      <c r="H2" s="10"/>
    </row>
    <row r="3" spans="1:9" ht="17.45" customHeight="1">
      <c r="F3" s="9" t="s">
        <v>56</v>
      </c>
      <c r="G3" s="9"/>
      <c r="H3" s="10"/>
    </row>
    <row r="4" spans="1:9" ht="16.149999999999999" customHeight="1">
      <c r="F4" s="9"/>
      <c r="G4" s="9"/>
      <c r="H4" s="10"/>
    </row>
    <row r="5" spans="1:9" ht="16.149999999999999" customHeight="1">
      <c r="F5" s="9"/>
      <c r="G5" s="9"/>
      <c r="H5" s="10"/>
    </row>
    <row r="6" spans="1:9" ht="16.149999999999999" customHeight="1">
      <c r="F6" s="9"/>
      <c r="G6" s="9"/>
      <c r="H6" s="10"/>
    </row>
    <row r="7" spans="1:9" ht="16.149999999999999" customHeight="1">
      <c r="F7" s="9"/>
      <c r="G7" s="9"/>
      <c r="H7" s="10"/>
    </row>
    <row r="8" spans="1:9" ht="15" customHeight="1">
      <c r="B8" s="335" t="s">
        <v>98</v>
      </c>
      <c r="C8" s="335"/>
      <c r="D8" s="335"/>
      <c r="E8" s="335"/>
      <c r="F8" s="335"/>
      <c r="G8" s="335"/>
      <c r="H8" s="335"/>
    </row>
    <row r="9" spans="1:9" ht="15" customHeight="1" thickBot="1">
      <c r="B9" s="37"/>
      <c r="C9" s="37"/>
      <c r="D9" s="37"/>
      <c r="E9" s="104"/>
      <c r="F9" s="37"/>
      <c r="G9" s="104"/>
      <c r="H9" s="37"/>
    </row>
    <row r="10" spans="1:9" ht="90.6" customHeight="1" thickBot="1">
      <c r="B10" s="135" t="s">
        <v>97</v>
      </c>
      <c r="C10" s="135" t="s">
        <v>50</v>
      </c>
      <c r="D10" s="135" t="s">
        <v>45</v>
      </c>
      <c r="E10" s="135" t="s">
        <v>46</v>
      </c>
      <c r="F10" s="135" t="s">
        <v>60</v>
      </c>
      <c r="G10" s="135" t="s">
        <v>64</v>
      </c>
      <c r="H10" s="136" t="s">
        <v>47</v>
      </c>
    </row>
    <row r="11" spans="1:9" ht="14.25" customHeight="1" thickBot="1">
      <c r="B11" s="329" t="s">
        <v>33</v>
      </c>
      <c r="C11" s="330"/>
      <c r="D11" s="330"/>
      <c r="E11" s="330"/>
      <c r="F11" s="330"/>
      <c r="G11" s="330"/>
      <c r="H11" s="331"/>
    </row>
    <row r="12" spans="1:9" ht="19.149999999999999" customHeight="1" thickBot="1">
      <c r="B12" s="450">
        <v>1</v>
      </c>
      <c r="C12" s="451" t="s">
        <v>7</v>
      </c>
      <c r="D12" s="452">
        <f>'ОЧКИ обяз виды'!AJ7</f>
        <v>271</v>
      </c>
      <c r="E12" s="453">
        <f>'Виды по выбору'!T7</f>
        <v>299</v>
      </c>
      <c r="F12" s="454">
        <v>4</v>
      </c>
      <c r="G12" s="455"/>
      <c r="H12" s="456">
        <f>SUM(D12:G12)</f>
        <v>574</v>
      </c>
      <c r="I12" s="6"/>
    </row>
    <row r="13" spans="1:9" ht="18" customHeight="1" thickBot="1">
      <c r="B13" s="40">
        <v>2</v>
      </c>
      <c r="C13" s="101" t="s">
        <v>8</v>
      </c>
      <c r="D13" s="41">
        <f>'ОЧКИ обяз виды'!AJ8</f>
        <v>293</v>
      </c>
      <c r="E13" s="91">
        <f>'Виды по выбору'!T8</f>
        <v>224</v>
      </c>
      <c r="F13" s="325">
        <v>7</v>
      </c>
      <c r="G13" s="326"/>
      <c r="H13" s="327">
        <f>SUM(D13:G13)</f>
        <v>524</v>
      </c>
      <c r="I13" s="6"/>
    </row>
    <row r="14" spans="1:9" ht="13.5" customHeight="1" thickBot="1">
      <c r="A14" s="180"/>
      <c r="B14" s="332" t="s">
        <v>34</v>
      </c>
      <c r="C14" s="333"/>
      <c r="D14" s="333"/>
      <c r="E14" s="333"/>
      <c r="F14" s="333"/>
      <c r="G14" s="333"/>
      <c r="H14" s="334"/>
    </row>
    <row r="15" spans="1:9" s="12" customFormat="1" ht="16.5" customHeight="1">
      <c r="A15" s="181"/>
      <c r="B15" s="179">
        <v>1</v>
      </c>
      <c r="C15" s="98" t="s">
        <v>16</v>
      </c>
      <c r="D15" s="167">
        <f>'ОЧКИ обяз виды'!AJ16</f>
        <v>203</v>
      </c>
      <c r="E15" s="168">
        <f>'Виды по выбору'!T16</f>
        <v>90</v>
      </c>
      <c r="F15" s="169">
        <v>3</v>
      </c>
      <c r="G15" s="170">
        <f>'очки РСШ'!S10</f>
        <v>0</v>
      </c>
      <c r="H15" s="171">
        <f t="shared" ref="H15" si="0">SUM(D15:G15)</f>
        <v>296</v>
      </c>
      <c r="I15" s="22"/>
    </row>
    <row r="16" spans="1:9" s="12" customFormat="1" ht="18" customHeight="1">
      <c r="A16" s="181"/>
      <c r="B16" s="179">
        <v>2</v>
      </c>
      <c r="C16" s="100" t="s">
        <v>24</v>
      </c>
      <c r="D16" s="167">
        <f>'ОЧКИ обяз виды'!AJ24</f>
        <v>194</v>
      </c>
      <c r="E16" s="168">
        <f>'Виды по выбору'!T24</f>
        <v>57</v>
      </c>
      <c r="F16" s="177"/>
      <c r="G16" s="164">
        <f>'очки РСШ'!S18</f>
        <v>0</v>
      </c>
      <c r="H16" s="171">
        <f t="shared" ref="H16:H34" si="1">SUM(D16:G16)</f>
        <v>251</v>
      </c>
      <c r="I16" s="21"/>
    </row>
    <row r="17" spans="1:11" s="12" customFormat="1" ht="16.5" customHeight="1">
      <c r="A17" s="181"/>
      <c r="B17" s="179">
        <v>3</v>
      </c>
      <c r="C17" s="100" t="s">
        <v>22</v>
      </c>
      <c r="D17" s="167">
        <f>'ОЧКИ обяз виды'!AJ22</f>
        <v>209</v>
      </c>
      <c r="E17" s="168">
        <f>'Виды по выбору'!T22</f>
        <v>40</v>
      </c>
      <c r="F17" s="177"/>
      <c r="G17" s="164">
        <f>'очки РСШ'!S16</f>
        <v>0</v>
      </c>
      <c r="H17" s="171">
        <f t="shared" si="1"/>
        <v>249</v>
      </c>
      <c r="I17" s="22"/>
    </row>
    <row r="18" spans="1:11" s="12" customFormat="1" ht="18" customHeight="1">
      <c r="A18" s="181"/>
      <c r="B18" s="179">
        <v>4</v>
      </c>
      <c r="C18" s="100" t="s">
        <v>13</v>
      </c>
      <c r="D18" s="167">
        <f>'ОЧКИ обяз виды'!AJ14</f>
        <v>206</v>
      </c>
      <c r="E18" s="178">
        <f>'Виды по выбору'!T14</f>
        <v>39</v>
      </c>
      <c r="F18" s="177">
        <v>3</v>
      </c>
      <c r="G18" s="164">
        <f>'очки РСШ'!S8</f>
        <v>0</v>
      </c>
      <c r="H18" s="171">
        <f t="shared" si="1"/>
        <v>248</v>
      </c>
      <c r="I18" s="22"/>
    </row>
    <row r="19" spans="1:11" s="12" customFormat="1" ht="17.25" customHeight="1">
      <c r="A19" s="181"/>
      <c r="B19" s="179">
        <v>5</v>
      </c>
      <c r="C19" s="99" t="s">
        <v>27</v>
      </c>
      <c r="D19" s="172">
        <f>'ОЧКИ обяз виды'!AJ27</f>
        <v>190</v>
      </c>
      <c r="E19" s="173">
        <f>'Виды по выбору'!T27</f>
        <v>54</v>
      </c>
      <c r="F19" s="174"/>
      <c r="G19" s="175">
        <f>'очки РСШ'!S21</f>
        <v>0</v>
      </c>
      <c r="H19" s="176">
        <f t="shared" si="1"/>
        <v>244</v>
      </c>
      <c r="I19" s="7"/>
      <c r="K19" s="314"/>
    </row>
    <row r="20" spans="1:11" s="12" customFormat="1" ht="16.5" customHeight="1">
      <c r="A20" s="181"/>
      <c r="B20" s="179">
        <v>6</v>
      </c>
      <c r="C20" s="98" t="s">
        <v>19</v>
      </c>
      <c r="D20" s="167">
        <f>'ОЧКИ обяз виды'!AJ19</f>
        <v>186</v>
      </c>
      <c r="E20" s="178">
        <f>'Виды по выбору'!T19</f>
        <v>51</v>
      </c>
      <c r="F20" s="177">
        <v>5</v>
      </c>
      <c r="G20" s="164">
        <f>'очки РСШ'!S13</f>
        <v>0</v>
      </c>
      <c r="H20" s="171">
        <f t="shared" si="1"/>
        <v>242</v>
      </c>
      <c r="I20" s="22"/>
    </row>
    <row r="21" spans="1:11" s="12" customFormat="1" ht="18" customHeight="1">
      <c r="A21" s="181"/>
      <c r="B21" s="179">
        <v>7</v>
      </c>
      <c r="C21" s="98" t="s">
        <v>21</v>
      </c>
      <c r="D21" s="167">
        <f>'ОЧКИ обяз виды'!AJ21</f>
        <v>165</v>
      </c>
      <c r="E21" s="173">
        <f>'Виды по выбору'!T21</f>
        <v>66</v>
      </c>
      <c r="F21" s="177">
        <v>1</v>
      </c>
      <c r="G21" s="175">
        <f>'очки РСШ'!S15</f>
        <v>0</v>
      </c>
      <c r="H21" s="171">
        <f t="shared" si="1"/>
        <v>232</v>
      </c>
      <c r="I21" s="22"/>
    </row>
    <row r="22" spans="1:11" s="12" customFormat="1" ht="16.5" customHeight="1">
      <c r="A22" s="181"/>
      <c r="B22" s="179">
        <v>8</v>
      </c>
      <c r="C22" s="98" t="s">
        <v>25</v>
      </c>
      <c r="D22" s="167">
        <f>'ОЧКИ обяз виды'!AJ25</f>
        <v>211</v>
      </c>
      <c r="E22" s="168">
        <f>'Виды по выбору'!T25</f>
        <v>14</v>
      </c>
      <c r="F22" s="177">
        <v>2</v>
      </c>
      <c r="G22" s="164">
        <f>'очки РСШ'!S19</f>
        <v>0</v>
      </c>
      <c r="H22" s="171">
        <f t="shared" si="1"/>
        <v>227</v>
      </c>
    </row>
    <row r="23" spans="1:11" s="12" customFormat="1" ht="15" customHeight="1">
      <c r="A23" s="181"/>
      <c r="B23" s="179">
        <v>9</v>
      </c>
      <c r="C23" s="99" t="s">
        <v>17</v>
      </c>
      <c r="D23" s="167">
        <f>'ОЧКИ обяз виды'!AJ17</f>
        <v>223</v>
      </c>
      <c r="E23" s="168">
        <f>'Виды по выбору'!T17</f>
        <v>0</v>
      </c>
      <c r="F23" s="165"/>
      <c r="G23" s="166">
        <f>'очки РСШ'!S11</f>
        <v>0</v>
      </c>
      <c r="H23" s="171">
        <f t="shared" si="1"/>
        <v>223</v>
      </c>
      <c r="I23" s="22"/>
    </row>
    <row r="24" spans="1:11" s="12" customFormat="1" ht="16.5" customHeight="1">
      <c r="A24" s="181"/>
      <c r="B24" s="179">
        <v>10</v>
      </c>
      <c r="C24" s="98" t="s">
        <v>11</v>
      </c>
      <c r="D24" s="167">
        <f>'ОЧКИ обяз виды'!AJ12</f>
        <v>135</v>
      </c>
      <c r="E24" s="178">
        <f>'Виды по выбору'!T12</f>
        <v>66</v>
      </c>
      <c r="F24" s="177"/>
      <c r="G24" s="164">
        <f>'очки РСШ'!S6</f>
        <v>0</v>
      </c>
      <c r="H24" s="171">
        <f t="shared" si="1"/>
        <v>201</v>
      </c>
      <c r="I24" s="21"/>
    </row>
    <row r="25" spans="1:11" s="12" customFormat="1" ht="18" customHeight="1">
      <c r="A25" s="181"/>
      <c r="B25" s="179">
        <v>11</v>
      </c>
      <c r="C25" s="98" t="s">
        <v>23</v>
      </c>
      <c r="D25" s="167">
        <f>'ОЧКИ обяз виды'!AJ23</f>
        <v>134</v>
      </c>
      <c r="E25" s="178">
        <f>'Виды по выбору'!T23</f>
        <v>66</v>
      </c>
      <c r="F25" s="169"/>
      <c r="G25" s="170">
        <f>'очки РСШ'!S17</f>
        <v>0</v>
      </c>
      <c r="H25" s="171">
        <f t="shared" si="1"/>
        <v>200</v>
      </c>
      <c r="I25" s="21"/>
      <c r="K25" s="12">
        <v>2</v>
      </c>
    </row>
    <row r="26" spans="1:11" s="12" customFormat="1" ht="15.75" customHeight="1">
      <c r="A26" s="181"/>
      <c r="B26" s="179">
        <v>12</v>
      </c>
      <c r="C26" s="98" t="s">
        <v>30</v>
      </c>
      <c r="D26" s="167">
        <f>'ОЧКИ обяз виды'!AJ30</f>
        <v>157</v>
      </c>
      <c r="E26" s="168">
        <f>'Виды по выбору'!T30</f>
        <v>32</v>
      </c>
      <c r="F26" s="177">
        <v>1</v>
      </c>
      <c r="G26" s="164">
        <f>'очки РСШ'!S24</f>
        <v>0</v>
      </c>
      <c r="H26" s="171">
        <f t="shared" si="1"/>
        <v>190</v>
      </c>
      <c r="I26" s="21"/>
    </row>
    <row r="27" spans="1:11" s="12" customFormat="1" ht="18.75" customHeight="1">
      <c r="A27" s="181"/>
      <c r="B27" s="179">
        <v>13</v>
      </c>
      <c r="C27" s="98" t="s">
        <v>12</v>
      </c>
      <c r="D27" s="167">
        <f>'ОЧКИ обяз виды'!AJ11</f>
        <v>158</v>
      </c>
      <c r="E27" s="178">
        <f>'Виды по выбору'!T11</f>
        <v>21</v>
      </c>
      <c r="F27" s="169">
        <v>7</v>
      </c>
      <c r="G27" s="170">
        <f>'очки РСШ'!S5</f>
        <v>0</v>
      </c>
      <c r="H27" s="171">
        <f t="shared" si="1"/>
        <v>186</v>
      </c>
      <c r="I27" s="22"/>
    </row>
    <row r="28" spans="1:11" s="12" customFormat="1" ht="16.5" customHeight="1">
      <c r="A28" s="181"/>
      <c r="B28" s="179">
        <v>14</v>
      </c>
      <c r="C28" s="98" t="s">
        <v>18</v>
      </c>
      <c r="D28" s="167">
        <f>'ОЧКИ обяз виды'!AJ18</f>
        <v>136</v>
      </c>
      <c r="E28" s="178">
        <f>'Виды по выбору'!T18</f>
        <v>44</v>
      </c>
      <c r="F28" s="169"/>
      <c r="G28" s="170">
        <f>'очки РСШ'!S12</f>
        <v>0</v>
      </c>
      <c r="H28" s="171">
        <f t="shared" si="1"/>
        <v>180</v>
      </c>
      <c r="I28" s="21"/>
    </row>
    <row r="29" spans="1:11" s="12" customFormat="1" ht="16.5" customHeight="1">
      <c r="A29" s="181"/>
      <c r="B29" s="179">
        <v>15</v>
      </c>
      <c r="C29" s="98" t="s">
        <v>28</v>
      </c>
      <c r="D29" s="167">
        <f>'ОЧКИ обяз виды'!AJ28</f>
        <v>96</v>
      </c>
      <c r="E29" s="168">
        <f>'Виды по выбору'!T28</f>
        <v>33</v>
      </c>
      <c r="F29" s="169"/>
      <c r="G29" s="170">
        <f>'очки РСШ'!S22</f>
        <v>4</v>
      </c>
      <c r="H29" s="171">
        <f t="shared" si="1"/>
        <v>133</v>
      </c>
      <c r="I29" s="20"/>
    </row>
    <row r="30" spans="1:11" s="12" customFormat="1" ht="17.25" customHeight="1">
      <c r="A30" s="181"/>
      <c r="B30" s="179">
        <v>16</v>
      </c>
      <c r="C30" s="100" t="s">
        <v>14</v>
      </c>
      <c r="D30" s="167">
        <f>'ОЧКИ обяз виды'!AJ13</f>
        <v>103</v>
      </c>
      <c r="E30" s="168">
        <f>'Виды по выбору'!T13</f>
        <v>17</v>
      </c>
      <c r="F30" s="177"/>
      <c r="G30" s="164">
        <f>'очки РСШ'!S7</f>
        <v>0</v>
      </c>
      <c r="H30" s="171">
        <f t="shared" si="1"/>
        <v>120</v>
      </c>
      <c r="I30" s="21"/>
    </row>
    <row r="31" spans="1:11" s="12" customFormat="1" ht="16.5" customHeight="1">
      <c r="A31" s="181"/>
      <c r="B31" s="179">
        <v>17</v>
      </c>
      <c r="C31" s="98" t="s">
        <v>10</v>
      </c>
      <c r="D31" s="167">
        <f>'ОЧКИ обяз виды'!AJ10</f>
        <v>109</v>
      </c>
      <c r="E31" s="178">
        <f>'Виды по выбору'!T10</f>
        <v>0</v>
      </c>
      <c r="F31" s="169">
        <v>1</v>
      </c>
      <c r="G31" s="170">
        <f>'очки РСШ'!S4</f>
        <v>0</v>
      </c>
      <c r="H31" s="171">
        <f t="shared" si="1"/>
        <v>110</v>
      </c>
      <c r="I31" s="21"/>
    </row>
    <row r="32" spans="1:11" s="12" customFormat="1" ht="17.25" customHeight="1">
      <c r="A32" s="181"/>
      <c r="B32" s="179">
        <v>18</v>
      </c>
      <c r="C32" s="100" t="s">
        <v>26</v>
      </c>
      <c r="D32" s="167">
        <f>'ОЧКИ обяз виды'!AJ26</f>
        <v>48</v>
      </c>
      <c r="E32" s="178">
        <f>'Виды по выбору'!T26</f>
        <v>35</v>
      </c>
      <c r="F32" s="177"/>
      <c r="G32" s="164">
        <f>'очки РСШ'!S20</f>
        <v>0</v>
      </c>
      <c r="H32" s="171">
        <f t="shared" si="1"/>
        <v>83</v>
      </c>
      <c r="I32" s="22"/>
    </row>
    <row r="33" spans="1:11" s="12" customFormat="1" ht="15" customHeight="1">
      <c r="A33" s="181"/>
      <c r="B33" s="179">
        <v>19</v>
      </c>
      <c r="C33" s="99" t="s">
        <v>15</v>
      </c>
      <c r="D33" s="266">
        <f>'ОЧКИ обяз виды'!AJ15</f>
        <v>76</v>
      </c>
      <c r="E33" s="173">
        <f>'Виды по выбору'!T15</f>
        <v>0</v>
      </c>
      <c r="F33" s="174"/>
      <c r="G33" s="175">
        <f>'очки РСШ'!S9</f>
        <v>0</v>
      </c>
      <c r="H33" s="176">
        <f t="shared" si="1"/>
        <v>76</v>
      </c>
      <c r="I33" s="22"/>
    </row>
    <row r="34" spans="1:11" s="12" customFormat="1" ht="15.75" customHeight="1">
      <c r="A34" s="181"/>
      <c r="B34" s="319">
        <v>20</v>
      </c>
      <c r="C34" s="98" t="s">
        <v>20</v>
      </c>
      <c r="D34" s="320">
        <f>'ОЧКИ обяз виды'!AJ20</f>
        <v>68</v>
      </c>
      <c r="E34" s="321">
        <f>'Виды по выбору'!T20</f>
        <v>0</v>
      </c>
      <c r="F34" s="322"/>
      <c r="G34" s="323">
        <f>'очки РСШ'!S14</f>
        <v>0</v>
      </c>
      <c r="H34" s="324">
        <f t="shared" si="1"/>
        <v>68</v>
      </c>
      <c r="I34" s="21"/>
    </row>
    <row r="35" spans="1:11" s="12" customFormat="1" ht="18" customHeight="1">
      <c r="A35" s="181"/>
      <c r="B35" s="179">
        <v>21</v>
      </c>
      <c r="C35" s="318" t="s">
        <v>29</v>
      </c>
      <c r="D35" s="266">
        <f>'ОЧКИ обяз виды'!AJ29</f>
        <v>12</v>
      </c>
      <c r="E35" s="173">
        <f>'Виды по выбору'!T29</f>
        <v>17</v>
      </c>
      <c r="F35" s="174"/>
      <c r="G35" s="175">
        <f>'очки РСШ'!S23</f>
        <v>0</v>
      </c>
      <c r="H35" s="176">
        <f t="shared" ref="H35" si="2">SUM(D35:G35)</f>
        <v>29</v>
      </c>
      <c r="I35" s="22"/>
    </row>
    <row r="36" spans="1:11">
      <c r="K36" s="12"/>
    </row>
    <row r="37" spans="1:11" s="12" customFormat="1" ht="16.5" customHeight="1">
      <c r="B37" s="16"/>
      <c r="C37" s="17"/>
      <c r="D37" s="18"/>
      <c r="E37" s="18"/>
      <c r="F37" s="16"/>
      <c r="G37" s="16"/>
      <c r="H37" s="19"/>
      <c r="I37" s="21"/>
      <c r="K37"/>
    </row>
    <row r="38" spans="1:11" ht="18" customHeight="1">
      <c r="A38" s="270"/>
      <c r="B38" s="336" t="s">
        <v>57</v>
      </c>
      <c r="C38" s="336"/>
      <c r="D38" s="336"/>
      <c r="E38" s="271" t="s">
        <v>71</v>
      </c>
      <c r="F38" s="270"/>
      <c r="G38" s="270"/>
      <c r="I38" s="5"/>
      <c r="K38" s="12"/>
    </row>
    <row r="39" spans="1:11" ht="19.5">
      <c r="A39" s="270"/>
      <c r="B39" s="336" t="s">
        <v>58</v>
      </c>
      <c r="C39" s="336"/>
      <c r="D39" s="336"/>
      <c r="E39" s="271" t="s">
        <v>72</v>
      </c>
      <c r="F39" s="270"/>
      <c r="G39" s="270"/>
    </row>
    <row r="40" spans="1:11">
      <c r="A40" s="270"/>
      <c r="B40" s="272"/>
      <c r="C40" s="272"/>
      <c r="D40" s="272"/>
      <c r="E40" s="272"/>
      <c r="F40" s="270"/>
      <c r="G40" s="270"/>
    </row>
    <row r="41" spans="1:11">
      <c r="B41" s="12"/>
      <c r="C41" s="12"/>
      <c r="D41" s="12"/>
      <c r="E41" s="12"/>
    </row>
    <row r="42" spans="1:11">
      <c r="B42" s="12"/>
      <c r="C42" s="12"/>
      <c r="D42" s="12"/>
      <c r="E42" s="12"/>
    </row>
    <row r="43" spans="1:11">
      <c r="B43" s="12"/>
      <c r="C43" s="12"/>
      <c r="D43" s="12"/>
      <c r="E43" s="12"/>
    </row>
    <row r="44" spans="1:11">
      <c r="B44" s="13"/>
      <c r="C44" s="12"/>
      <c r="D44" s="12"/>
      <c r="E44" s="12"/>
    </row>
  </sheetData>
  <sortState ref="C10:I29">
    <sortCondition descending="1" ref="H10:H29"/>
  </sortState>
  <mergeCells count="6">
    <mergeCell ref="F2:G2"/>
    <mergeCell ref="B11:H11"/>
    <mergeCell ref="B14:H14"/>
    <mergeCell ref="B8:H8"/>
    <mergeCell ref="B39:D39"/>
    <mergeCell ref="B38:D3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colBreaks count="1" manualBreakCount="1">
    <brk id="8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AM64"/>
  <sheetViews>
    <sheetView zoomScaleNormal="100" workbookViewId="0">
      <pane xSplit="5" ySplit="4" topLeftCell="J5" activePane="bottomRight" state="frozen"/>
      <selection pane="topRight" activeCell="F1" sqref="F1"/>
      <selection pane="bottomLeft" activeCell="A5" sqref="A5"/>
      <selection pane="bottomRight" activeCell="T14" sqref="T14"/>
    </sheetView>
  </sheetViews>
  <sheetFormatPr defaultColWidth="9.140625" defaultRowHeight="12"/>
  <cols>
    <col min="1" max="1" width="18.28515625" style="1" customWidth="1"/>
    <col min="2" max="2" width="4.7109375" style="57" hidden="1" customWidth="1"/>
    <col min="3" max="3" width="5" style="57" hidden="1" customWidth="1"/>
    <col min="4" max="4" width="4.7109375" style="57" hidden="1" customWidth="1"/>
    <col min="5" max="5" width="0.140625" style="57" hidden="1" customWidth="1"/>
    <col min="6" max="6" width="5.5703125" style="52" hidden="1" customWidth="1"/>
    <col min="7" max="7" width="4.28515625" style="52" hidden="1" customWidth="1"/>
    <col min="8" max="8" width="1.28515625" style="52" hidden="1" customWidth="1"/>
    <col min="9" max="9" width="0.7109375" style="52" hidden="1" customWidth="1"/>
    <col min="10" max="10" width="3.5703125" style="52" customWidth="1"/>
    <col min="11" max="11" width="3.42578125" style="52" customWidth="1"/>
    <col min="12" max="12" width="5.28515625" style="57" hidden="1" customWidth="1"/>
    <col min="13" max="13" width="6.28515625" style="57" hidden="1" customWidth="1"/>
    <col min="14" max="14" width="5.28515625" style="57" hidden="1" customWidth="1"/>
    <col min="15" max="15" width="4.28515625" style="94" customWidth="1"/>
    <col min="16" max="16" width="4.85546875" style="94" customWidth="1"/>
    <col min="17" max="17" width="5.140625" style="94" customWidth="1"/>
    <col min="18" max="18" width="4.140625" style="94" customWidth="1"/>
    <col min="19" max="19" width="4" style="94" customWidth="1"/>
    <col min="20" max="20" width="3.5703125" style="94" customWidth="1"/>
    <col min="21" max="21" width="5.140625" style="94" customWidth="1"/>
    <col min="22" max="22" width="4.7109375" style="94" customWidth="1"/>
    <col min="23" max="23" width="4.42578125" style="94" customWidth="1"/>
    <col min="24" max="24" width="4.140625" style="94" customWidth="1"/>
    <col min="25" max="25" width="3.7109375" style="94" customWidth="1"/>
    <col min="26" max="26" width="4.140625" style="52" customWidth="1"/>
    <col min="27" max="27" width="3.85546875" style="52" customWidth="1"/>
    <col min="28" max="28" width="6.140625" style="57" hidden="1" customWidth="1"/>
    <col min="29" max="29" width="5.7109375" style="57" hidden="1" customWidth="1"/>
    <col min="30" max="30" width="4" style="52" customWidth="1"/>
    <col min="31" max="31" width="5.5703125" style="52" customWidth="1"/>
    <col min="32" max="32" width="6.85546875" style="1" hidden="1" customWidth="1"/>
    <col min="33" max="33" width="5.5703125" style="1" customWidth="1"/>
    <col min="34" max="34" width="5.28515625" style="1" customWidth="1"/>
    <col min="35" max="35" width="5.140625" style="1" customWidth="1"/>
    <col min="36" max="16384" width="9.140625" style="1"/>
  </cols>
  <sheetData>
    <row r="1" spans="1:36" ht="2.25" customHeight="1"/>
    <row r="2" spans="1:36" ht="19.5" thickBot="1">
      <c r="A2" s="339" t="s">
        <v>48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</row>
    <row r="3" spans="1:36" s="23" customFormat="1" ht="41.25" customHeight="1" thickBot="1">
      <c r="A3" s="373" t="s">
        <v>0</v>
      </c>
      <c r="B3" s="388" t="s">
        <v>1</v>
      </c>
      <c r="C3" s="389"/>
      <c r="D3" s="389"/>
      <c r="E3" s="390"/>
      <c r="F3" s="391" t="s">
        <v>1</v>
      </c>
      <c r="G3" s="392"/>
      <c r="H3" s="392"/>
      <c r="I3" s="393"/>
      <c r="J3" s="376" t="s">
        <v>54</v>
      </c>
      <c r="K3" s="377"/>
      <c r="L3" s="384" t="s">
        <v>53</v>
      </c>
      <c r="M3" s="385"/>
      <c r="N3" s="384" t="s">
        <v>54</v>
      </c>
      <c r="O3" s="378" t="s">
        <v>53</v>
      </c>
      <c r="P3" s="379"/>
      <c r="Q3" s="378" t="s">
        <v>40</v>
      </c>
      <c r="R3" s="379"/>
      <c r="S3" s="361" t="s">
        <v>73</v>
      </c>
      <c r="T3" s="362"/>
      <c r="U3" s="376" t="s">
        <v>61</v>
      </c>
      <c r="V3" s="382"/>
      <c r="W3" s="360" t="s">
        <v>31</v>
      </c>
      <c r="X3" s="361"/>
      <c r="Y3" s="361"/>
      <c r="Z3" s="361"/>
      <c r="AA3" s="361"/>
      <c r="AB3" s="361"/>
      <c r="AC3" s="361"/>
      <c r="AD3" s="362"/>
      <c r="AE3" s="337" t="s">
        <v>87</v>
      </c>
      <c r="AF3" s="365"/>
      <c r="AG3" s="338"/>
      <c r="AH3" s="337" t="s">
        <v>63</v>
      </c>
      <c r="AI3" s="338"/>
      <c r="AJ3" s="366" t="s">
        <v>32</v>
      </c>
    </row>
    <row r="4" spans="1:36" s="23" customFormat="1" ht="24.75" customHeight="1" thickBot="1">
      <c r="A4" s="374"/>
      <c r="B4" s="369" t="s">
        <v>2</v>
      </c>
      <c r="C4" s="370"/>
      <c r="D4" s="371" t="s">
        <v>3</v>
      </c>
      <c r="E4" s="372"/>
      <c r="F4" s="394" t="s">
        <v>80</v>
      </c>
      <c r="G4" s="395"/>
      <c r="H4" s="394" t="s">
        <v>79</v>
      </c>
      <c r="I4" s="395"/>
      <c r="J4" s="348"/>
      <c r="K4" s="349"/>
      <c r="L4" s="386"/>
      <c r="M4" s="387"/>
      <c r="N4" s="386"/>
      <c r="O4" s="380"/>
      <c r="P4" s="381"/>
      <c r="Q4" s="380"/>
      <c r="R4" s="381"/>
      <c r="S4" s="348" t="s">
        <v>79</v>
      </c>
      <c r="T4" s="349"/>
      <c r="U4" s="348"/>
      <c r="V4" s="383"/>
      <c r="W4" s="363" t="s">
        <v>74</v>
      </c>
      <c r="X4" s="364"/>
      <c r="Y4" s="363" t="s">
        <v>75</v>
      </c>
      <c r="Z4" s="364"/>
      <c r="AA4" s="396" t="s">
        <v>76</v>
      </c>
      <c r="AB4" s="397"/>
      <c r="AC4" s="397"/>
      <c r="AD4" s="398"/>
      <c r="AE4" s="360" t="s">
        <v>62</v>
      </c>
      <c r="AF4" s="361"/>
      <c r="AG4" s="362"/>
      <c r="AH4" s="337" t="s">
        <v>62</v>
      </c>
      <c r="AI4" s="338"/>
      <c r="AJ4" s="367"/>
    </row>
    <row r="5" spans="1:36" s="23" customFormat="1" ht="15" customHeight="1" thickBot="1">
      <c r="A5" s="375"/>
      <c r="B5" s="50" t="s">
        <v>5</v>
      </c>
      <c r="C5" s="51" t="s">
        <v>4</v>
      </c>
      <c r="D5" s="50" t="s">
        <v>5</v>
      </c>
      <c r="E5" s="51" t="s">
        <v>4</v>
      </c>
      <c r="F5" s="50" t="s">
        <v>5</v>
      </c>
      <c r="G5" s="51" t="s">
        <v>4</v>
      </c>
      <c r="H5" s="50" t="s">
        <v>5</v>
      </c>
      <c r="I5" s="51" t="s">
        <v>4</v>
      </c>
      <c r="J5" s="50" t="s">
        <v>5</v>
      </c>
      <c r="K5" s="51" t="s">
        <v>4</v>
      </c>
      <c r="L5" s="157" t="s">
        <v>5</v>
      </c>
      <c r="M5" s="158" t="s">
        <v>4</v>
      </c>
      <c r="N5" s="157" t="s">
        <v>5</v>
      </c>
      <c r="O5" s="50" t="s">
        <v>5</v>
      </c>
      <c r="P5" s="51" t="s">
        <v>4</v>
      </c>
      <c r="Q5" s="50" t="s">
        <v>5</v>
      </c>
      <c r="R5" s="51" t="s">
        <v>4</v>
      </c>
      <c r="S5" s="50" t="s">
        <v>5</v>
      </c>
      <c r="T5" s="51" t="s">
        <v>4</v>
      </c>
      <c r="U5" s="50" t="s">
        <v>5</v>
      </c>
      <c r="V5" s="186" t="s">
        <v>4</v>
      </c>
      <c r="W5" s="50" t="s">
        <v>5</v>
      </c>
      <c r="X5" s="51" t="s">
        <v>4</v>
      </c>
      <c r="Y5" s="50" t="s">
        <v>5</v>
      </c>
      <c r="Z5" s="51" t="s">
        <v>4</v>
      </c>
      <c r="AA5" s="50" t="s">
        <v>5</v>
      </c>
      <c r="AB5" s="51" t="s">
        <v>4</v>
      </c>
      <c r="AC5" s="50" t="s">
        <v>5</v>
      </c>
      <c r="AD5" s="51" t="s">
        <v>4</v>
      </c>
      <c r="AE5" s="50" t="s">
        <v>5</v>
      </c>
      <c r="AF5" s="51" t="s">
        <v>4</v>
      </c>
      <c r="AG5" s="67" t="s">
        <v>4</v>
      </c>
      <c r="AH5" s="66" t="s">
        <v>5</v>
      </c>
      <c r="AI5" s="67" t="s">
        <v>4</v>
      </c>
      <c r="AJ5" s="368"/>
    </row>
    <row r="6" spans="1:36" ht="16.5" thickBot="1">
      <c r="A6" s="159" t="s">
        <v>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87"/>
      <c r="X6" s="185"/>
      <c r="Y6" s="187"/>
      <c r="Z6" s="185"/>
      <c r="AA6" s="187"/>
      <c r="AB6" s="184"/>
      <c r="AC6" s="160"/>
      <c r="AD6" s="161"/>
      <c r="AE6" s="160"/>
      <c r="AF6" s="160"/>
      <c r="AG6" s="160"/>
      <c r="AH6" s="160"/>
      <c r="AI6" s="160"/>
      <c r="AJ6" s="161"/>
    </row>
    <row r="7" spans="1:36" s="13" customFormat="1" ht="16.5" thickBot="1">
      <c r="A7" s="251" t="s">
        <v>7</v>
      </c>
      <c r="B7" s="27">
        <v>2</v>
      </c>
      <c r="C7" s="34">
        <v>40</v>
      </c>
      <c r="D7" s="138">
        <v>3</v>
      </c>
      <c r="E7" s="34">
        <v>33</v>
      </c>
      <c r="F7" s="27"/>
      <c r="G7" s="137"/>
      <c r="H7" s="141"/>
      <c r="I7" s="85"/>
      <c r="J7" s="195">
        <v>4</v>
      </c>
      <c r="K7" s="196">
        <v>26</v>
      </c>
      <c r="L7" s="27"/>
      <c r="M7" s="34"/>
      <c r="N7" s="27"/>
      <c r="O7" s="195">
        <v>1</v>
      </c>
      <c r="P7" s="196">
        <v>50</v>
      </c>
      <c r="Q7" s="195">
        <v>2</v>
      </c>
      <c r="R7" s="196">
        <v>40</v>
      </c>
      <c r="S7" s="27">
        <v>1</v>
      </c>
      <c r="T7" s="93">
        <v>50</v>
      </c>
      <c r="U7" s="138">
        <v>1</v>
      </c>
      <c r="V7" s="85">
        <v>50</v>
      </c>
      <c r="W7" s="195">
        <v>10</v>
      </c>
      <c r="X7" s="200">
        <v>14</v>
      </c>
      <c r="Y7" s="195">
        <v>22</v>
      </c>
      <c r="Z7" s="203">
        <v>2</v>
      </c>
      <c r="AA7" s="195">
        <v>23</v>
      </c>
      <c r="AB7" s="203"/>
      <c r="AC7" s="204"/>
      <c r="AD7" s="200">
        <v>1</v>
      </c>
      <c r="AE7" s="27">
        <v>7</v>
      </c>
      <c r="AF7" s="95"/>
      <c r="AG7" s="68">
        <v>17</v>
      </c>
      <c r="AH7" s="215">
        <v>5</v>
      </c>
      <c r="AI7" s="216">
        <v>21</v>
      </c>
      <c r="AJ7" s="151">
        <f>SUM(K7+P7+R7+V7+AG7+AI7+I7+G7+T7+X7+Z7+AD7)</f>
        <v>271</v>
      </c>
    </row>
    <row r="8" spans="1:36" s="13" customFormat="1" ht="16.5" thickBot="1">
      <c r="A8" s="252" t="s">
        <v>8</v>
      </c>
      <c r="B8" s="42">
        <v>3</v>
      </c>
      <c r="C8" s="226">
        <v>33</v>
      </c>
      <c r="D8" s="139">
        <v>2</v>
      </c>
      <c r="E8" s="226">
        <v>40</v>
      </c>
      <c r="F8" s="42"/>
      <c r="G8" s="227"/>
      <c r="H8" s="228"/>
      <c r="I8" s="116"/>
      <c r="J8" s="229">
        <v>1</v>
      </c>
      <c r="K8" s="230">
        <v>50</v>
      </c>
      <c r="L8" s="42"/>
      <c r="M8" s="226"/>
      <c r="N8" s="42"/>
      <c r="O8" s="229">
        <v>2</v>
      </c>
      <c r="P8" s="191">
        <v>40</v>
      </c>
      <c r="Q8" s="229">
        <v>1</v>
      </c>
      <c r="R8" s="230">
        <v>50</v>
      </c>
      <c r="S8" s="42">
        <v>2</v>
      </c>
      <c r="T8" s="118">
        <v>40</v>
      </c>
      <c r="U8" s="139">
        <v>2</v>
      </c>
      <c r="V8" s="116">
        <v>40</v>
      </c>
      <c r="W8" s="197">
        <v>22</v>
      </c>
      <c r="X8" s="192">
        <v>2</v>
      </c>
      <c r="Y8" s="197">
        <v>22</v>
      </c>
      <c r="Z8" s="192">
        <v>2</v>
      </c>
      <c r="AA8" s="229">
        <v>16</v>
      </c>
      <c r="AB8" s="231"/>
      <c r="AC8" s="214"/>
      <c r="AD8" s="191">
        <v>8</v>
      </c>
      <c r="AE8" s="29">
        <v>1</v>
      </c>
      <c r="AF8" s="140"/>
      <c r="AG8" s="86">
        <v>50</v>
      </c>
      <c r="AH8" s="229">
        <v>13</v>
      </c>
      <c r="AI8" s="191">
        <v>11</v>
      </c>
      <c r="AJ8" s="151">
        <f>SUM(K8+P8+R8+V8+AG8+AI8+I8+G8+T8+X8+Z8+AD8)</f>
        <v>293</v>
      </c>
    </row>
    <row r="9" spans="1:36" s="13" customFormat="1" ht="16.5" thickBot="1">
      <c r="A9" s="159" t="s">
        <v>9</v>
      </c>
      <c r="B9" s="160"/>
      <c r="C9" s="160"/>
      <c r="D9" s="160"/>
      <c r="E9" s="160"/>
      <c r="F9" s="160"/>
      <c r="G9" s="160"/>
      <c r="H9" s="160"/>
      <c r="I9" s="160"/>
      <c r="J9" s="288"/>
      <c r="K9" s="288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1"/>
    </row>
    <row r="10" spans="1:36" s="13" customFormat="1" ht="16.5" thickBot="1">
      <c r="A10" s="253" t="s">
        <v>10</v>
      </c>
      <c r="B10" s="124">
        <v>9</v>
      </c>
      <c r="C10" s="232">
        <v>16</v>
      </c>
      <c r="D10" s="188">
        <v>7</v>
      </c>
      <c r="E10" s="232">
        <v>18</v>
      </c>
      <c r="F10" s="124"/>
      <c r="G10" s="233"/>
      <c r="H10" s="234"/>
      <c r="I10" s="235"/>
      <c r="J10" s="212">
        <v>20</v>
      </c>
      <c r="K10" s="211">
        <v>4</v>
      </c>
      <c r="L10" s="241"/>
      <c r="M10" s="242"/>
      <c r="N10" s="241"/>
      <c r="O10" s="293">
        <v>8</v>
      </c>
      <c r="P10" s="294">
        <v>16</v>
      </c>
      <c r="Q10" s="344"/>
      <c r="R10" s="345"/>
      <c r="S10" s="195">
        <v>9</v>
      </c>
      <c r="T10" s="200">
        <v>15</v>
      </c>
      <c r="U10" s="243">
        <v>11</v>
      </c>
      <c r="V10" s="237">
        <v>13</v>
      </c>
      <c r="W10" s="212">
        <v>9</v>
      </c>
      <c r="X10" s="211">
        <v>15</v>
      </c>
      <c r="Y10" s="212">
        <v>9</v>
      </c>
      <c r="Z10" s="211">
        <v>15</v>
      </c>
      <c r="AA10" s="212">
        <v>15</v>
      </c>
      <c r="AB10" s="236"/>
      <c r="AC10" s="237"/>
      <c r="AD10" s="211">
        <v>9</v>
      </c>
      <c r="AE10" s="195">
        <v>8</v>
      </c>
      <c r="AF10" s="300"/>
      <c r="AG10" s="216">
        <v>16</v>
      </c>
      <c r="AH10" s="238">
        <v>18</v>
      </c>
      <c r="AI10" s="239">
        <v>6</v>
      </c>
      <c r="AJ10" s="151">
        <f>SUM(K10+P10+R10+V10+AG10+AI10+I10+G10+T10+X10+Z10+AD10)</f>
        <v>109</v>
      </c>
    </row>
    <row r="11" spans="1:36" s="13" customFormat="1" ht="16.5" thickBot="1">
      <c r="A11" s="254" t="s">
        <v>12</v>
      </c>
      <c r="B11" s="28">
        <v>4</v>
      </c>
      <c r="C11" s="35">
        <v>27</v>
      </c>
      <c r="D11" s="96">
        <v>9</v>
      </c>
      <c r="E11" s="35">
        <v>16</v>
      </c>
      <c r="F11" s="28"/>
      <c r="G11" s="92"/>
      <c r="H11" s="162"/>
      <c r="I11" s="103"/>
      <c r="J11" s="198">
        <v>8</v>
      </c>
      <c r="K11" s="273">
        <v>16</v>
      </c>
      <c r="L11" s="201"/>
      <c r="M11" s="202"/>
      <c r="N11" s="201"/>
      <c r="O11" s="201">
        <v>10</v>
      </c>
      <c r="P11" s="202">
        <v>14</v>
      </c>
      <c r="Q11" s="340"/>
      <c r="R11" s="341"/>
      <c r="S11" s="198">
        <v>11</v>
      </c>
      <c r="T11" s="303">
        <v>13</v>
      </c>
      <c r="U11" s="198">
        <v>18</v>
      </c>
      <c r="V11" s="303">
        <v>6</v>
      </c>
      <c r="W11" s="198">
        <v>18</v>
      </c>
      <c r="X11" s="291">
        <v>6</v>
      </c>
      <c r="Y11" s="340"/>
      <c r="Z11" s="341"/>
      <c r="AA11" s="198">
        <v>21</v>
      </c>
      <c r="AB11" s="207"/>
      <c r="AC11" s="208"/>
      <c r="AD11" s="189">
        <v>3</v>
      </c>
      <c r="AE11" s="198">
        <v>1</v>
      </c>
      <c r="AF11" s="245"/>
      <c r="AG11" s="218">
        <v>50</v>
      </c>
      <c r="AH11" s="217">
        <v>1</v>
      </c>
      <c r="AI11" s="218">
        <v>50</v>
      </c>
      <c r="AJ11" s="151">
        <f>SUM(K11+P11+R11+V11+AG11+AI11+I11+G11+T11+X11+Z11+AD11)</f>
        <v>158</v>
      </c>
    </row>
    <row r="12" spans="1:36" s="13" customFormat="1" ht="16.5" thickBot="1">
      <c r="A12" s="254" t="s">
        <v>11</v>
      </c>
      <c r="B12" s="28">
        <v>10</v>
      </c>
      <c r="C12" s="35">
        <v>15</v>
      </c>
      <c r="D12" s="96">
        <v>8</v>
      </c>
      <c r="E12" s="35">
        <v>17</v>
      </c>
      <c r="F12" s="28"/>
      <c r="G12" s="92"/>
      <c r="H12" s="162"/>
      <c r="I12" s="103"/>
      <c r="J12" s="198">
        <v>11</v>
      </c>
      <c r="K12" s="273">
        <v>13</v>
      </c>
      <c r="L12" s="201"/>
      <c r="M12" s="202"/>
      <c r="N12" s="201"/>
      <c r="O12" s="201">
        <v>15</v>
      </c>
      <c r="P12" s="202">
        <v>9</v>
      </c>
      <c r="Q12" s="201">
        <v>7</v>
      </c>
      <c r="R12" s="268">
        <v>17</v>
      </c>
      <c r="S12" s="201">
        <v>6</v>
      </c>
      <c r="T12" s="190">
        <v>18</v>
      </c>
      <c r="U12" s="246">
        <v>13</v>
      </c>
      <c r="V12" s="209">
        <v>11</v>
      </c>
      <c r="W12" s="198">
        <v>13</v>
      </c>
      <c r="X12" s="291">
        <v>11</v>
      </c>
      <c r="Y12" s="198">
        <v>12</v>
      </c>
      <c r="Z12" s="189">
        <v>12</v>
      </c>
      <c r="AA12" s="198">
        <v>8</v>
      </c>
      <c r="AB12" s="207"/>
      <c r="AC12" s="209"/>
      <c r="AD12" s="190">
        <v>16</v>
      </c>
      <c r="AE12" s="201">
        <v>5</v>
      </c>
      <c r="AF12" s="292"/>
      <c r="AG12" s="190">
        <v>21</v>
      </c>
      <c r="AH12" s="217">
        <v>17</v>
      </c>
      <c r="AI12" s="218">
        <v>7</v>
      </c>
      <c r="AJ12" s="151">
        <f t="shared" ref="AJ12:AJ30" si="0">SUM(K12+P12+R12+V12+AG12+AI12+I12+G12+T12+X12+Z12+AD12)</f>
        <v>135</v>
      </c>
    </row>
    <row r="13" spans="1:36" s="13" customFormat="1" ht="16.5" thickBot="1">
      <c r="A13" s="254" t="s">
        <v>14</v>
      </c>
      <c r="B13" s="28">
        <v>7</v>
      </c>
      <c r="C13" s="35">
        <v>18</v>
      </c>
      <c r="D13" s="96">
        <v>10</v>
      </c>
      <c r="E13" s="35">
        <v>15</v>
      </c>
      <c r="F13" s="356"/>
      <c r="G13" s="357"/>
      <c r="H13" s="356"/>
      <c r="I13" s="357"/>
      <c r="J13" s="198"/>
      <c r="K13" s="273"/>
      <c r="L13" s="201"/>
      <c r="M13" s="202"/>
      <c r="N13" s="201"/>
      <c r="O13" s="240"/>
      <c r="P13" s="291"/>
      <c r="Q13" s="198">
        <v>12</v>
      </c>
      <c r="R13" s="256">
        <v>12</v>
      </c>
      <c r="S13" s="198">
        <v>9</v>
      </c>
      <c r="T13" s="302">
        <v>15</v>
      </c>
      <c r="U13" s="198">
        <v>15</v>
      </c>
      <c r="V13" s="303">
        <v>9</v>
      </c>
      <c r="W13" s="198">
        <v>5</v>
      </c>
      <c r="X13" s="291">
        <v>21</v>
      </c>
      <c r="Y13" s="198">
        <v>6</v>
      </c>
      <c r="Z13" s="189">
        <v>18</v>
      </c>
      <c r="AA13" s="240">
        <v>11</v>
      </c>
      <c r="AB13" s="267"/>
      <c r="AC13" s="267"/>
      <c r="AD13" s="291">
        <v>13</v>
      </c>
      <c r="AE13" s="198">
        <v>6</v>
      </c>
      <c r="AF13" s="351">
        <v>18</v>
      </c>
      <c r="AG13" s="352"/>
      <c r="AH13" s="198">
        <v>9</v>
      </c>
      <c r="AI13" s="189">
        <v>15</v>
      </c>
      <c r="AJ13" s="151">
        <f t="shared" si="0"/>
        <v>103</v>
      </c>
    </row>
    <row r="14" spans="1:36" s="13" customFormat="1" ht="16.5" thickBot="1">
      <c r="A14" s="254" t="s">
        <v>13</v>
      </c>
      <c r="B14" s="28">
        <v>10</v>
      </c>
      <c r="C14" s="35">
        <v>15</v>
      </c>
      <c r="D14" s="96">
        <v>8</v>
      </c>
      <c r="E14" s="35">
        <v>17</v>
      </c>
      <c r="F14" s="356"/>
      <c r="G14" s="357"/>
      <c r="H14" s="356"/>
      <c r="I14" s="357"/>
      <c r="J14" s="198">
        <v>12</v>
      </c>
      <c r="K14" s="273">
        <v>12</v>
      </c>
      <c r="L14" s="201"/>
      <c r="M14" s="202"/>
      <c r="N14" s="201"/>
      <c r="O14" s="198">
        <v>12</v>
      </c>
      <c r="P14" s="291">
        <v>12</v>
      </c>
      <c r="Q14" s="198">
        <v>5</v>
      </c>
      <c r="R14" s="290">
        <v>21</v>
      </c>
      <c r="S14" s="301"/>
      <c r="T14" s="303"/>
      <c r="U14" s="198">
        <v>16</v>
      </c>
      <c r="V14" s="303">
        <v>8</v>
      </c>
      <c r="W14" s="198">
        <v>6</v>
      </c>
      <c r="X14" s="211">
        <v>18</v>
      </c>
      <c r="Y14" s="212">
        <v>1</v>
      </c>
      <c r="Z14" s="211">
        <v>50</v>
      </c>
      <c r="AA14" s="212">
        <v>2</v>
      </c>
      <c r="AB14" s="213"/>
      <c r="AC14" s="210"/>
      <c r="AD14" s="291">
        <v>40</v>
      </c>
      <c r="AE14" s="198">
        <v>3</v>
      </c>
      <c r="AF14" s="247"/>
      <c r="AG14" s="291">
        <v>33</v>
      </c>
      <c r="AH14" s="217">
        <v>12</v>
      </c>
      <c r="AI14" s="218">
        <v>12</v>
      </c>
      <c r="AJ14" s="151">
        <f t="shared" si="0"/>
        <v>206</v>
      </c>
    </row>
    <row r="15" spans="1:36" s="13" customFormat="1" ht="16.5" thickBot="1">
      <c r="A15" s="254" t="s">
        <v>15</v>
      </c>
      <c r="B15" s="28">
        <v>8</v>
      </c>
      <c r="C15" s="35">
        <v>17</v>
      </c>
      <c r="D15" s="96">
        <v>8</v>
      </c>
      <c r="E15" s="35">
        <v>17</v>
      </c>
      <c r="F15" s="28"/>
      <c r="G15" s="92"/>
      <c r="H15" s="162"/>
      <c r="I15" s="103"/>
      <c r="J15" s="198">
        <v>19</v>
      </c>
      <c r="K15" s="273">
        <v>5</v>
      </c>
      <c r="L15" s="201"/>
      <c r="M15" s="202"/>
      <c r="N15" s="201"/>
      <c r="O15" s="198">
        <v>21</v>
      </c>
      <c r="P15" s="291">
        <v>3</v>
      </c>
      <c r="Q15" s="198">
        <v>14</v>
      </c>
      <c r="R15" s="290">
        <v>10</v>
      </c>
      <c r="S15" s="212">
        <v>11</v>
      </c>
      <c r="T15" s="211">
        <v>13</v>
      </c>
      <c r="U15" s="198">
        <v>17</v>
      </c>
      <c r="V15" s="303">
        <v>7</v>
      </c>
      <c r="W15" s="198">
        <v>17</v>
      </c>
      <c r="X15" s="291">
        <v>7</v>
      </c>
      <c r="Y15" s="198">
        <v>17</v>
      </c>
      <c r="Z15" s="189">
        <v>7</v>
      </c>
      <c r="AA15" s="198">
        <v>18</v>
      </c>
      <c r="AB15" s="207"/>
      <c r="AC15" s="210"/>
      <c r="AD15" s="291">
        <v>6</v>
      </c>
      <c r="AE15" s="198">
        <v>10</v>
      </c>
      <c r="AF15" s="247"/>
      <c r="AG15" s="291">
        <v>14</v>
      </c>
      <c r="AH15" s="217">
        <v>20</v>
      </c>
      <c r="AI15" s="218">
        <v>4</v>
      </c>
      <c r="AJ15" s="151">
        <f t="shared" si="0"/>
        <v>76</v>
      </c>
    </row>
    <row r="16" spans="1:36" s="13" customFormat="1" ht="16.5" thickBot="1">
      <c r="A16" s="254" t="s">
        <v>16</v>
      </c>
      <c r="B16" s="28">
        <v>9</v>
      </c>
      <c r="C16" s="35">
        <v>16</v>
      </c>
      <c r="D16" s="96">
        <v>1</v>
      </c>
      <c r="E16" s="35">
        <v>50</v>
      </c>
      <c r="F16" s="28"/>
      <c r="G16" s="92"/>
      <c r="H16" s="162"/>
      <c r="I16" s="103"/>
      <c r="J16" s="198">
        <v>2</v>
      </c>
      <c r="K16" s="199">
        <v>40</v>
      </c>
      <c r="L16" s="201"/>
      <c r="M16" s="202"/>
      <c r="N16" s="201"/>
      <c r="O16" s="201">
        <v>6</v>
      </c>
      <c r="P16" s="202">
        <v>18</v>
      </c>
      <c r="Q16" s="346"/>
      <c r="R16" s="347"/>
      <c r="S16" s="201">
        <v>5</v>
      </c>
      <c r="T16" s="190">
        <v>21</v>
      </c>
      <c r="U16" s="246">
        <v>9</v>
      </c>
      <c r="V16" s="209">
        <v>15</v>
      </c>
      <c r="W16" s="212">
        <v>4</v>
      </c>
      <c r="X16" s="211">
        <v>26</v>
      </c>
      <c r="Y16" s="212">
        <v>7</v>
      </c>
      <c r="Z16" s="211">
        <v>17</v>
      </c>
      <c r="AA16" s="212">
        <v>6</v>
      </c>
      <c r="AB16" s="213"/>
      <c r="AC16" s="209"/>
      <c r="AD16" s="190">
        <v>18</v>
      </c>
      <c r="AE16" s="201">
        <v>2</v>
      </c>
      <c r="AF16" s="248"/>
      <c r="AG16" s="218">
        <v>40</v>
      </c>
      <c r="AH16" s="217">
        <v>16</v>
      </c>
      <c r="AI16" s="218">
        <v>8</v>
      </c>
      <c r="AJ16" s="151">
        <f t="shared" si="0"/>
        <v>203</v>
      </c>
    </row>
    <row r="17" spans="1:39" s="13" customFormat="1" ht="16.5" thickBot="1">
      <c r="A17" s="254" t="s">
        <v>17</v>
      </c>
      <c r="B17" s="28">
        <v>8</v>
      </c>
      <c r="C17" s="35">
        <v>17</v>
      </c>
      <c r="D17" s="96">
        <v>7</v>
      </c>
      <c r="E17" s="35">
        <v>18</v>
      </c>
      <c r="F17" s="28"/>
      <c r="G17" s="92"/>
      <c r="H17" s="162"/>
      <c r="I17" s="103"/>
      <c r="J17" s="198">
        <v>9</v>
      </c>
      <c r="K17" s="199">
        <v>15</v>
      </c>
      <c r="L17" s="201"/>
      <c r="M17" s="202"/>
      <c r="N17" s="201"/>
      <c r="O17" s="201">
        <v>20</v>
      </c>
      <c r="P17" s="202">
        <v>4</v>
      </c>
      <c r="Q17" s="201">
        <v>4</v>
      </c>
      <c r="R17" s="268">
        <v>26</v>
      </c>
      <c r="S17" s="201">
        <v>11</v>
      </c>
      <c r="T17" s="190">
        <v>13</v>
      </c>
      <c r="U17" s="246">
        <v>2</v>
      </c>
      <c r="V17" s="209">
        <v>40</v>
      </c>
      <c r="W17" s="212">
        <v>2</v>
      </c>
      <c r="X17" s="211">
        <v>40</v>
      </c>
      <c r="Y17" s="212">
        <v>2</v>
      </c>
      <c r="Z17" s="211">
        <v>40</v>
      </c>
      <c r="AA17" s="212">
        <v>4</v>
      </c>
      <c r="AB17" s="213"/>
      <c r="AC17" s="209"/>
      <c r="AD17" s="190">
        <v>26</v>
      </c>
      <c r="AE17" s="201">
        <v>8</v>
      </c>
      <c r="AF17" s="248"/>
      <c r="AG17" s="218">
        <v>16</v>
      </c>
      <c r="AH17" s="217">
        <v>21</v>
      </c>
      <c r="AI17" s="218">
        <v>3</v>
      </c>
      <c r="AJ17" s="151">
        <f t="shared" si="0"/>
        <v>223</v>
      </c>
    </row>
    <row r="18" spans="1:39" s="13" customFormat="1" ht="16.5" thickBot="1">
      <c r="A18" s="254" t="s">
        <v>18</v>
      </c>
      <c r="B18" s="28">
        <v>1</v>
      </c>
      <c r="C18" s="35">
        <v>50</v>
      </c>
      <c r="D18" s="96">
        <v>4</v>
      </c>
      <c r="E18" s="35">
        <v>27</v>
      </c>
      <c r="F18" s="28"/>
      <c r="G18" s="92"/>
      <c r="H18" s="162"/>
      <c r="I18" s="103"/>
      <c r="J18" s="198">
        <v>10</v>
      </c>
      <c r="K18" s="199">
        <v>14</v>
      </c>
      <c r="L18" s="201"/>
      <c r="M18" s="202"/>
      <c r="N18" s="201"/>
      <c r="O18" s="201">
        <v>5</v>
      </c>
      <c r="P18" s="202">
        <v>21</v>
      </c>
      <c r="Q18" s="198">
        <v>15</v>
      </c>
      <c r="R18" s="256">
        <v>9</v>
      </c>
      <c r="S18" s="198">
        <v>10</v>
      </c>
      <c r="T18" s="303">
        <v>14</v>
      </c>
      <c r="U18" s="244">
        <v>4</v>
      </c>
      <c r="V18" s="208">
        <v>26</v>
      </c>
      <c r="W18" s="198">
        <v>15</v>
      </c>
      <c r="X18" s="291">
        <v>9</v>
      </c>
      <c r="Y18" s="198">
        <v>16</v>
      </c>
      <c r="Z18" s="189">
        <v>8</v>
      </c>
      <c r="AA18" s="198">
        <v>17</v>
      </c>
      <c r="AB18" s="207"/>
      <c r="AC18" s="208"/>
      <c r="AD18" s="291">
        <v>7</v>
      </c>
      <c r="AE18" s="198">
        <v>9</v>
      </c>
      <c r="AF18" s="210"/>
      <c r="AG18" s="291">
        <v>15</v>
      </c>
      <c r="AH18" s="217">
        <v>11</v>
      </c>
      <c r="AI18" s="218">
        <v>13</v>
      </c>
      <c r="AJ18" s="151">
        <f t="shared" si="0"/>
        <v>136</v>
      </c>
    </row>
    <row r="19" spans="1:39" s="13" customFormat="1" ht="16.5" thickBot="1">
      <c r="A19" s="254" t="s">
        <v>19</v>
      </c>
      <c r="B19" s="28">
        <v>6</v>
      </c>
      <c r="C19" s="35">
        <v>19</v>
      </c>
      <c r="D19" s="96">
        <v>6</v>
      </c>
      <c r="E19" s="35">
        <v>19</v>
      </c>
      <c r="F19" s="28"/>
      <c r="G19" s="92"/>
      <c r="H19" s="162"/>
      <c r="I19" s="103"/>
      <c r="J19" s="198">
        <v>14</v>
      </c>
      <c r="K19" s="199">
        <v>10</v>
      </c>
      <c r="L19" s="201"/>
      <c r="M19" s="202"/>
      <c r="N19" s="201"/>
      <c r="O19" s="201">
        <v>13</v>
      </c>
      <c r="P19" s="190">
        <v>11</v>
      </c>
      <c r="Q19" s="198">
        <v>11</v>
      </c>
      <c r="R19" s="256">
        <v>13</v>
      </c>
      <c r="S19" s="198">
        <v>9</v>
      </c>
      <c r="T19" s="303">
        <v>15</v>
      </c>
      <c r="U19" s="244">
        <v>10</v>
      </c>
      <c r="V19" s="208">
        <v>14</v>
      </c>
      <c r="W19" s="198">
        <v>8</v>
      </c>
      <c r="X19" s="291">
        <v>16</v>
      </c>
      <c r="Y19" s="212">
        <v>4</v>
      </c>
      <c r="Z19" s="211">
        <v>26</v>
      </c>
      <c r="AA19" s="198">
        <v>9</v>
      </c>
      <c r="AB19" s="207"/>
      <c r="AC19" s="208"/>
      <c r="AD19" s="291">
        <v>15</v>
      </c>
      <c r="AE19" s="198">
        <v>3</v>
      </c>
      <c r="AF19" s="248"/>
      <c r="AG19" s="218">
        <v>33</v>
      </c>
      <c r="AH19" s="217">
        <v>3</v>
      </c>
      <c r="AI19" s="218">
        <v>33</v>
      </c>
      <c r="AJ19" s="151">
        <f t="shared" si="0"/>
        <v>186</v>
      </c>
    </row>
    <row r="20" spans="1:39" s="13" customFormat="1" ht="16.5" thickBot="1">
      <c r="A20" s="254" t="s">
        <v>20</v>
      </c>
      <c r="B20" s="28">
        <v>9</v>
      </c>
      <c r="C20" s="35">
        <v>16</v>
      </c>
      <c r="D20" s="96">
        <v>8</v>
      </c>
      <c r="E20" s="35">
        <v>17</v>
      </c>
      <c r="F20" s="356"/>
      <c r="G20" s="357"/>
      <c r="H20" s="356"/>
      <c r="I20" s="357"/>
      <c r="J20" s="198">
        <v>13</v>
      </c>
      <c r="K20" s="273">
        <v>11</v>
      </c>
      <c r="L20" s="201"/>
      <c r="M20" s="202"/>
      <c r="N20" s="201"/>
      <c r="O20" s="198">
        <v>19</v>
      </c>
      <c r="P20" s="291">
        <v>5</v>
      </c>
      <c r="Q20" s="346"/>
      <c r="R20" s="347"/>
      <c r="S20" s="198">
        <v>12</v>
      </c>
      <c r="T20" s="303">
        <v>12</v>
      </c>
      <c r="U20" s="340"/>
      <c r="V20" s="341"/>
      <c r="W20" s="198">
        <v>11</v>
      </c>
      <c r="X20" s="291">
        <v>13</v>
      </c>
      <c r="Y20" s="198">
        <v>13</v>
      </c>
      <c r="Z20" s="189">
        <v>11</v>
      </c>
      <c r="AA20" s="198">
        <v>13</v>
      </c>
      <c r="AB20" s="207"/>
      <c r="AC20" s="210"/>
      <c r="AD20" s="291">
        <v>11</v>
      </c>
      <c r="AE20" s="198">
        <v>10</v>
      </c>
      <c r="AF20" s="358">
        <v>14</v>
      </c>
      <c r="AG20" s="359"/>
      <c r="AH20" s="217">
        <v>19</v>
      </c>
      <c r="AI20" s="295">
        <v>5</v>
      </c>
      <c r="AJ20" s="151">
        <f t="shared" si="0"/>
        <v>68</v>
      </c>
    </row>
    <row r="21" spans="1:39" s="13" customFormat="1" ht="16.5" thickBot="1">
      <c r="A21" s="254" t="s">
        <v>21</v>
      </c>
      <c r="B21" s="28">
        <v>11</v>
      </c>
      <c r="C21" s="35">
        <v>14</v>
      </c>
      <c r="D21" s="96">
        <v>11</v>
      </c>
      <c r="E21" s="35">
        <v>14</v>
      </c>
      <c r="F21" s="356"/>
      <c r="G21" s="357"/>
      <c r="H21" s="356"/>
      <c r="I21" s="357"/>
      <c r="J21" s="198"/>
      <c r="K21" s="199"/>
      <c r="L21" s="201"/>
      <c r="M21" s="202"/>
      <c r="N21" s="201"/>
      <c r="O21" s="201">
        <v>9</v>
      </c>
      <c r="P21" s="190">
        <v>15</v>
      </c>
      <c r="Q21" s="201">
        <v>8</v>
      </c>
      <c r="R21" s="209">
        <v>16</v>
      </c>
      <c r="S21" s="201">
        <v>4</v>
      </c>
      <c r="T21" s="190">
        <v>26</v>
      </c>
      <c r="U21" s="246">
        <v>1</v>
      </c>
      <c r="V21" s="209">
        <v>50</v>
      </c>
      <c r="W21" s="198">
        <v>22</v>
      </c>
      <c r="X21" s="291">
        <v>2</v>
      </c>
      <c r="Y21" s="198">
        <v>15</v>
      </c>
      <c r="Z21" s="189">
        <v>9</v>
      </c>
      <c r="AA21" s="198">
        <v>12</v>
      </c>
      <c r="AB21" s="207"/>
      <c r="AC21" s="209"/>
      <c r="AD21" s="190">
        <v>12</v>
      </c>
      <c r="AE21" s="201">
        <v>5</v>
      </c>
      <c r="AF21" s="209"/>
      <c r="AG21" s="190">
        <v>21</v>
      </c>
      <c r="AH21" s="217">
        <v>10</v>
      </c>
      <c r="AI21" s="218">
        <v>14</v>
      </c>
      <c r="AJ21" s="151">
        <f t="shared" si="0"/>
        <v>165</v>
      </c>
    </row>
    <row r="22" spans="1:39" s="13" customFormat="1" ht="16.5" thickBot="1">
      <c r="A22" s="254" t="s">
        <v>22</v>
      </c>
      <c r="B22" s="28">
        <v>0</v>
      </c>
      <c r="C22" s="35">
        <v>0</v>
      </c>
      <c r="D22" s="96">
        <v>0</v>
      </c>
      <c r="E22" s="35">
        <v>0</v>
      </c>
      <c r="F22" s="356"/>
      <c r="G22" s="357"/>
      <c r="H22" s="356"/>
      <c r="I22" s="357"/>
      <c r="J22" s="198">
        <v>17</v>
      </c>
      <c r="K22" s="273">
        <v>7</v>
      </c>
      <c r="L22" s="201"/>
      <c r="M22" s="202"/>
      <c r="N22" s="201"/>
      <c r="O22" s="198">
        <v>16</v>
      </c>
      <c r="P22" s="291">
        <v>8</v>
      </c>
      <c r="Q22" s="198">
        <v>13</v>
      </c>
      <c r="R22" s="290">
        <v>11</v>
      </c>
      <c r="S22" s="240"/>
      <c r="T22" s="207"/>
      <c r="U22" s="244">
        <v>7</v>
      </c>
      <c r="V22" s="208">
        <v>17</v>
      </c>
      <c r="W22" s="198">
        <v>7</v>
      </c>
      <c r="X22" s="291">
        <v>17</v>
      </c>
      <c r="Y22" s="212">
        <v>3</v>
      </c>
      <c r="Z22" s="211">
        <v>33</v>
      </c>
      <c r="AA22" s="198">
        <v>1</v>
      </c>
      <c r="AB22" s="267"/>
      <c r="AC22" s="267"/>
      <c r="AD22" s="291">
        <v>50</v>
      </c>
      <c r="AE22" s="198">
        <v>2</v>
      </c>
      <c r="AF22" s="248"/>
      <c r="AG22" s="218">
        <v>40</v>
      </c>
      <c r="AH22" s="217">
        <v>4</v>
      </c>
      <c r="AI22" s="218">
        <v>26</v>
      </c>
      <c r="AJ22" s="151">
        <f t="shared" si="0"/>
        <v>209</v>
      </c>
      <c r="AM22" s="297"/>
    </row>
    <row r="23" spans="1:39" s="13" customFormat="1" ht="16.5" thickBot="1">
      <c r="A23" s="254" t="s">
        <v>23</v>
      </c>
      <c r="B23" s="28">
        <v>8</v>
      </c>
      <c r="C23" s="35">
        <v>17</v>
      </c>
      <c r="D23" s="96">
        <v>7</v>
      </c>
      <c r="E23" s="35">
        <v>18</v>
      </c>
      <c r="F23" s="28"/>
      <c r="G23" s="92"/>
      <c r="H23" s="162"/>
      <c r="I23" s="103"/>
      <c r="J23" s="198">
        <v>7</v>
      </c>
      <c r="K23" s="199">
        <v>17</v>
      </c>
      <c r="L23" s="201"/>
      <c r="M23" s="202"/>
      <c r="N23" s="201"/>
      <c r="O23" s="201">
        <v>7</v>
      </c>
      <c r="P23" s="202">
        <v>17</v>
      </c>
      <c r="Q23" s="340"/>
      <c r="R23" s="341"/>
      <c r="S23" s="198">
        <v>3</v>
      </c>
      <c r="T23" s="303">
        <v>33</v>
      </c>
      <c r="U23" s="244">
        <v>5</v>
      </c>
      <c r="V23" s="208">
        <v>21</v>
      </c>
      <c r="W23" s="198">
        <v>16</v>
      </c>
      <c r="X23" s="291">
        <v>8</v>
      </c>
      <c r="Y23" s="212">
        <v>18</v>
      </c>
      <c r="Z23" s="211">
        <v>6</v>
      </c>
      <c r="AA23" s="212">
        <v>20</v>
      </c>
      <c r="AB23" s="213"/>
      <c r="AC23" s="208"/>
      <c r="AD23" s="291">
        <v>4</v>
      </c>
      <c r="AE23" s="198">
        <v>6</v>
      </c>
      <c r="AF23" s="248"/>
      <c r="AG23" s="218">
        <v>18</v>
      </c>
      <c r="AH23" s="217">
        <v>14</v>
      </c>
      <c r="AI23" s="218">
        <v>10</v>
      </c>
      <c r="AJ23" s="151">
        <f t="shared" si="0"/>
        <v>134</v>
      </c>
      <c r="AM23" s="297"/>
    </row>
    <row r="24" spans="1:39" s="13" customFormat="1" ht="16.5" thickBot="1">
      <c r="A24" s="254" t="s">
        <v>24</v>
      </c>
      <c r="B24" s="28">
        <v>5</v>
      </c>
      <c r="C24" s="35">
        <v>22</v>
      </c>
      <c r="D24" s="152">
        <v>0</v>
      </c>
      <c r="E24" s="153">
        <v>0</v>
      </c>
      <c r="F24" s="356"/>
      <c r="G24" s="357"/>
      <c r="H24" s="356"/>
      <c r="I24" s="357"/>
      <c r="J24" s="198">
        <v>15</v>
      </c>
      <c r="K24" s="273">
        <v>9</v>
      </c>
      <c r="L24" s="201"/>
      <c r="M24" s="202"/>
      <c r="N24" s="201"/>
      <c r="O24" s="201">
        <v>14</v>
      </c>
      <c r="P24" s="202">
        <v>10</v>
      </c>
      <c r="Q24" s="201">
        <v>10</v>
      </c>
      <c r="R24" s="209">
        <v>14</v>
      </c>
      <c r="S24" s="198">
        <v>10</v>
      </c>
      <c r="T24" s="303">
        <v>14</v>
      </c>
      <c r="U24" s="246">
        <v>8</v>
      </c>
      <c r="V24" s="209">
        <v>16</v>
      </c>
      <c r="W24" s="198">
        <v>3</v>
      </c>
      <c r="X24" s="291">
        <v>33</v>
      </c>
      <c r="Y24" s="198">
        <v>5</v>
      </c>
      <c r="Z24" s="189">
        <v>21</v>
      </c>
      <c r="AA24" s="198">
        <v>3</v>
      </c>
      <c r="AB24" s="207"/>
      <c r="AC24" s="209"/>
      <c r="AD24" s="190">
        <v>33</v>
      </c>
      <c r="AE24" s="201">
        <v>4</v>
      </c>
      <c r="AF24" s="248"/>
      <c r="AG24" s="218">
        <v>26</v>
      </c>
      <c r="AH24" s="217">
        <v>6</v>
      </c>
      <c r="AI24" s="218">
        <v>18</v>
      </c>
      <c r="AJ24" s="151">
        <f t="shared" si="0"/>
        <v>194</v>
      </c>
      <c r="AM24" s="297"/>
    </row>
    <row r="25" spans="1:39" s="13" customFormat="1" ht="16.5" thickBot="1">
      <c r="A25" s="254" t="s">
        <v>25</v>
      </c>
      <c r="B25" s="28">
        <v>8</v>
      </c>
      <c r="C25" s="35">
        <v>17</v>
      </c>
      <c r="D25" s="96">
        <v>7</v>
      </c>
      <c r="E25" s="35">
        <v>18</v>
      </c>
      <c r="F25" s="28"/>
      <c r="G25" s="92"/>
      <c r="H25" s="162"/>
      <c r="I25" s="103"/>
      <c r="J25" s="198">
        <v>3</v>
      </c>
      <c r="K25" s="199">
        <v>33</v>
      </c>
      <c r="L25" s="201"/>
      <c r="M25" s="202"/>
      <c r="N25" s="201"/>
      <c r="O25" s="198">
        <v>4</v>
      </c>
      <c r="P25" s="291">
        <v>26</v>
      </c>
      <c r="Q25" s="201">
        <v>3</v>
      </c>
      <c r="R25" s="268">
        <v>33</v>
      </c>
      <c r="S25" s="201">
        <v>7</v>
      </c>
      <c r="T25" s="190">
        <v>17</v>
      </c>
      <c r="U25" s="246">
        <v>6</v>
      </c>
      <c r="V25" s="209">
        <v>18</v>
      </c>
      <c r="W25" s="198">
        <v>14</v>
      </c>
      <c r="X25" s="291">
        <v>10</v>
      </c>
      <c r="Y25" s="198">
        <v>10</v>
      </c>
      <c r="Z25" s="189">
        <v>14</v>
      </c>
      <c r="AA25" s="198">
        <v>7</v>
      </c>
      <c r="AB25" s="207"/>
      <c r="AC25" s="209"/>
      <c r="AD25" s="190">
        <v>17</v>
      </c>
      <c r="AE25" s="201">
        <v>4</v>
      </c>
      <c r="AF25" s="248"/>
      <c r="AG25" s="218">
        <v>26</v>
      </c>
      <c r="AH25" s="217">
        <v>7</v>
      </c>
      <c r="AI25" s="218">
        <v>17</v>
      </c>
      <c r="AJ25" s="151">
        <f t="shared" si="0"/>
        <v>211</v>
      </c>
      <c r="AM25" s="298"/>
    </row>
    <row r="26" spans="1:39" s="13" customFormat="1" ht="16.5" thickBot="1">
      <c r="A26" s="254" t="s">
        <v>26</v>
      </c>
      <c r="B26" s="28">
        <v>7</v>
      </c>
      <c r="C26" s="35">
        <v>18</v>
      </c>
      <c r="D26" s="96">
        <v>10</v>
      </c>
      <c r="E26" s="35">
        <v>15</v>
      </c>
      <c r="F26" s="356"/>
      <c r="G26" s="357"/>
      <c r="H26" s="162"/>
      <c r="I26" s="103"/>
      <c r="J26" s="198">
        <v>18</v>
      </c>
      <c r="K26" s="273">
        <v>6</v>
      </c>
      <c r="L26" s="201"/>
      <c r="M26" s="202"/>
      <c r="N26" s="201"/>
      <c r="O26" s="198">
        <v>17</v>
      </c>
      <c r="P26" s="291">
        <v>7</v>
      </c>
      <c r="Q26" s="340"/>
      <c r="R26" s="341"/>
      <c r="S26" s="198">
        <v>10</v>
      </c>
      <c r="T26" s="303">
        <v>14</v>
      </c>
      <c r="U26" s="244">
        <v>12</v>
      </c>
      <c r="V26" s="189">
        <v>12</v>
      </c>
      <c r="W26" s="340"/>
      <c r="X26" s="341"/>
      <c r="Y26" s="198">
        <v>22</v>
      </c>
      <c r="Z26" s="189">
        <v>2</v>
      </c>
      <c r="AA26" s="198">
        <v>19</v>
      </c>
      <c r="AB26" s="207"/>
      <c r="AC26" s="210"/>
      <c r="AD26" s="291">
        <v>5</v>
      </c>
      <c r="AE26" s="198">
        <v>12</v>
      </c>
      <c r="AF26" s="351">
        <v>12</v>
      </c>
      <c r="AG26" s="352"/>
      <c r="AH26" s="219">
        <v>22</v>
      </c>
      <c r="AI26" s="218">
        <v>2</v>
      </c>
      <c r="AJ26" s="151">
        <f t="shared" si="0"/>
        <v>48</v>
      </c>
      <c r="AM26" s="297"/>
    </row>
    <row r="27" spans="1:39" s="13" customFormat="1" ht="16.5" thickBot="1">
      <c r="A27" s="254" t="s">
        <v>27</v>
      </c>
      <c r="B27" s="28">
        <v>7</v>
      </c>
      <c r="C27" s="35">
        <v>18</v>
      </c>
      <c r="D27" s="96">
        <v>9</v>
      </c>
      <c r="E27" s="35">
        <v>16</v>
      </c>
      <c r="F27" s="28"/>
      <c r="G27" s="92"/>
      <c r="H27" s="162"/>
      <c r="I27" s="103"/>
      <c r="J27" s="198">
        <v>5</v>
      </c>
      <c r="K27" s="273">
        <v>21</v>
      </c>
      <c r="L27" s="201"/>
      <c r="M27" s="202"/>
      <c r="N27" s="201"/>
      <c r="O27" s="201">
        <v>11</v>
      </c>
      <c r="P27" s="190">
        <v>13</v>
      </c>
      <c r="Q27" s="340"/>
      <c r="R27" s="341"/>
      <c r="S27" s="198">
        <v>8</v>
      </c>
      <c r="T27" s="303">
        <v>16</v>
      </c>
      <c r="U27" s="340"/>
      <c r="V27" s="341"/>
      <c r="W27" s="212">
        <v>1</v>
      </c>
      <c r="X27" s="211">
        <v>50</v>
      </c>
      <c r="Y27" s="212">
        <v>8</v>
      </c>
      <c r="Z27" s="211">
        <v>16</v>
      </c>
      <c r="AA27" s="212">
        <v>5</v>
      </c>
      <c r="AB27" s="213"/>
      <c r="AC27" s="214"/>
      <c r="AD27" s="191">
        <v>21</v>
      </c>
      <c r="AE27" s="229">
        <v>11</v>
      </c>
      <c r="AF27" s="249"/>
      <c r="AG27" s="221">
        <v>13</v>
      </c>
      <c r="AH27" s="220">
        <v>2</v>
      </c>
      <c r="AI27" s="221">
        <v>40</v>
      </c>
      <c r="AJ27" s="151">
        <f t="shared" si="0"/>
        <v>190</v>
      </c>
      <c r="AM27" s="297"/>
    </row>
    <row r="28" spans="1:39" s="13" customFormat="1" ht="16.5" thickBot="1">
      <c r="A28" s="254" t="s">
        <v>28</v>
      </c>
      <c r="B28" s="28">
        <v>9</v>
      </c>
      <c r="C28" s="35">
        <v>16</v>
      </c>
      <c r="D28" s="96">
        <v>9</v>
      </c>
      <c r="E28" s="35">
        <v>16</v>
      </c>
      <c r="F28" s="28"/>
      <c r="G28" s="92"/>
      <c r="H28" s="162"/>
      <c r="I28" s="103"/>
      <c r="J28" s="198">
        <v>16</v>
      </c>
      <c r="K28" s="273">
        <v>8</v>
      </c>
      <c r="L28" s="201"/>
      <c r="M28" s="202"/>
      <c r="N28" s="201"/>
      <c r="O28" s="201"/>
      <c r="P28" s="190"/>
      <c r="Q28" s="201">
        <v>9</v>
      </c>
      <c r="R28" s="268">
        <v>15</v>
      </c>
      <c r="S28" s="201"/>
      <c r="T28" s="190"/>
      <c r="U28" s="246">
        <v>14</v>
      </c>
      <c r="V28" s="209">
        <v>10</v>
      </c>
      <c r="W28" s="212">
        <v>12</v>
      </c>
      <c r="X28" s="211">
        <v>12</v>
      </c>
      <c r="Y28" s="212">
        <v>11</v>
      </c>
      <c r="Z28" s="211">
        <v>13</v>
      </c>
      <c r="AA28" s="212">
        <v>10</v>
      </c>
      <c r="AB28" s="213"/>
      <c r="AC28" s="209"/>
      <c r="AD28" s="190">
        <v>14</v>
      </c>
      <c r="AE28" s="201">
        <v>9</v>
      </c>
      <c r="AF28" s="248"/>
      <c r="AG28" s="218">
        <v>15</v>
      </c>
      <c r="AH28" s="217">
        <v>15</v>
      </c>
      <c r="AI28" s="218">
        <v>9</v>
      </c>
      <c r="AJ28" s="151">
        <f t="shared" si="0"/>
        <v>96</v>
      </c>
      <c r="AM28" s="297"/>
    </row>
    <row r="29" spans="1:39" s="13" customFormat="1" ht="16.5" thickBot="1">
      <c r="A29" s="254" t="s">
        <v>29</v>
      </c>
      <c r="B29" s="28">
        <v>10</v>
      </c>
      <c r="C29" s="35">
        <v>15</v>
      </c>
      <c r="D29" s="96">
        <v>10</v>
      </c>
      <c r="E29" s="35">
        <v>15</v>
      </c>
      <c r="F29" s="356"/>
      <c r="G29" s="357"/>
      <c r="H29" s="356"/>
      <c r="I29" s="357"/>
      <c r="J29" s="198"/>
      <c r="K29" s="273"/>
      <c r="L29" s="201"/>
      <c r="M29" s="202"/>
      <c r="N29" s="201"/>
      <c r="O29" s="198">
        <v>18</v>
      </c>
      <c r="P29" s="291">
        <v>6</v>
      </c>
      <c r="Q29" s="240"/>
      <c r="R29" s="267"/>
      <c r="S29" s="240"/>
      <c r="T29" s="207"/>
      <c r="U29" s="340"/>
      <c r="V29" s="341"/>
      <c r="W29" s="212">
        <v>22</v>
      </c>
      <c r="X29" s="211">
        <v>2</v>
      </c>
      <c r="Y29" s="212">
        <v>22</v>
      </c>
      <c r="Z29" s="211">
        <v>2</v>
      </c>
      <c r="AA29" s="212">
        <v>22</v>
      </c>
      <c r="AB29" s="213"/>
      <c r="AC29" s="208"/>
      <c r="AD29" s="291">
        <v>2</v>
      </c>
      <c r="AE29" s="198"/>
      <c r="AF29" s="248"/>
      <c r="AG29" s="218"/>
      <c r="AH29" s="342"/>
      <c r="AI29" s="343"/>
      <c r="AJ29" s="151">
        <f t="shared" si="0"/>
        <v>12</v>
      </c>
      <c r="AM29" s="297"/>
    </row>
    <row r="30" spans="1:39" s="13" customFormat="1" ht="16.5" thickBot="1">
      <c r="A30" s="255" t="s">
        <v>30</v>
      </c>
      <c r="B30" s="29">
        <v>7</v>
      </c>
      <c r="C30" s="36">
        <v>18</v>
      </c>
      <c r="D30" s="140">
        <v>5</v>
      </c>
      <c r="E30" s="36">
        <v>22</v>
      </c>
      <c r="F30" s="354"/>
      <c r="G30" s="355"/>
      <c r="H30" s="163"/>
      <c r="I30" s="105"/>
      <c r="J30" s="197">
        <v>6</v>
      </c>
      <c r="K30" s="192">
        <v>18</v>
      </c>
      <c r="L30" s="224"/>
      <c r="M30" s="225"/>
      <c r="N30" s="224"/>
      <c r="O30" s="224">
        <v>3</v>
      </c>
      <c r="P30" s="225">
        <v>33</v>
      </c>
      <c r="Q30" s="197">
        <v>6</v>
      </c>
      <c r="R30" s="206">
        <v>18</v>
      </c>
      <c r="S30" s="269"/>
      <c r="T30" s="205"/>
      <c r="U30" s="250">
        <v>3</v>
      </c>
      <c r="V30" s="206">
        <v>33</v>
      </c>
      <c r="W30" s="197">
        <v>22</v>
      </c>
      <c r="X30" s="192">
        <v>2</v>
      </c>
      <c r="Y30" s="197">
        <v>14</v>
      </c>
      <c r="Z30" s="192">
        <v>10</v>
      </c>
      <c r="AA30" s="197">
        <v>14</v>
      </c>
      <c r="AB30" s="205"/>
      <c r="AC30" s="206"/>
      <c r="AD30" s="192">
        <v>10</v>
      </c>
      <c r="AE30" s="197">
        <v>7</v>
      </c>
      <c r="AF30" s="296"/>
      <c r="AG30" s="192">
        <v>17</v>
      </c>
      <c r="AH30" s="222">
        <v>8</v>
      </c>
      <c r="AI30" s="223">
        <v>16</v>
      </c>
      <c r="AJ30" s="182">
        <f t="shared" si="0"/>
        <v>157</v>
      </c>
      <c r="AM30" s="297"/>
    </row>
    <row r="31" spans="1:39" ht="14.25">
      <c r="A31" s="52"/>
      <c r="B31" s="52"/>
      <c r="C31" s="52"/>
      <c r="D31" s="52"/>
      <c r="E31" s="52"/>
      <c r="L31" s="52"/>
      <c r="M31" s="52"/>
      <c r="N31" s="52"/>
      <c r="AB31" s="52"/>
      <c r="AC31" s="52"/>
      <c r="AF31" s="52"/>
      <c r="AG31" s="52"/>
      <c r="AM31" s="297"/>
    </row>
    <row r="32" spans="1:39" s="32" customFormat="1" ht="15.75">
      <c r="A32" s="154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M32" s="298"/>
    </row>
    <row r="33" spans="1:39" s="39" customFormat="1" ht="18.600000000000001" customHeight="1">
      <c r="A33" s="353"/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155"/>
      <c r="AG33" s="155"/>
      <c r="AM33" s="297"/>
    </row>
    <row r="34" spans="1:39" s="30" customFormat="1" ht="15.75">
      <c r="A34" s="69"/>
      <c r="B34" s="156"/>
      <c r="C34" s="156"/>
      <c r="D34" s="53"/>
      <c r="E34" s="53"/>
      <c r="F34" s="53"/>
      <c r="G34" s="53"/>
      <c r="H34" s="53"/>
      <c r="I34" s="53"/>
      <c r="J34" s="53"/>
      <c r="K34" s="53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7"/>
      <c r="AE34" s="47"/>
      <c r="AF34" s="47"/>
      <c r="AG34" s="47"/>
      <c r="AM34" s="297"/>
    </row>
    <row r="35" spans="1:39" s="30" customFormat="1" ht="19.899999999999999" customHeight="1">
      <c r="A35" s="353"/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69"/>
      <c r="AC35" s="69"/>
      <c r="AD35" s="70"/>
      <c r="AE35" s="70"/>
      <c r="AF35" s="70"/>
      <c r="AG35" s="70"/>
      <c r="AH35" s="33"/>
      <c r="AI35" s="33"/>
      <c r="AM35" s="297"/>
    </row>
    <row r="36" spans="1:39" s="30" customFormat="1" ht="16.149999999999999" customHeight="1">
      <c r="A36" s="350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M36" s="297"/>
    </row>
    <row r="37" spans="1:39" s="30" customFormat="1" ht="15.75">
      <c r="A37" s="31"/>
      <c r="B37" s="60"/>
      <c r="C37" s="60"/>
      <c r="D37" s="59"/>
      <c r="E37" s="59"/>
      <c r="F37" s="53"/>
      <c r="G37" s="53"/>
      <c r="H37" s="53"/>
      <c r="I37" s="53"/>
      <c r="J37" s="53"/>
      <c r="K37" s="53"/>
      <c r="L37" s="58"/>
      <c r="M37" s="58"/>
      <c r="N37" s="5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58"/>
      <c r="AC37" s="58"/>
      <c r="AD37" s="47"/>
      <c r="AE37" s="47"/>
      <c r="AM37" s="297"/>
    </row>
    <row r="38" spans="1:39" s="2" customFormat="1" ht="13.5" customHeight="1">
      <c r="A38" s="38"/>
      <c r="B38" s="61"/>
      <c r="C38" s="61"/>
      <c r="D38" s="62"/>
      <c r="E38" s="62"/>
      <c r="F38" s="54"/>
      <c r="G38" s="54"/>
      <c r="H38" s="54"/>
      <c r="I38" s="54"/>
      <c r="J38" s="54"/>
      <c r="K38" s="54"/>
      <c r="L38" s="61"/>
      <c r="M38" s="61"/>
      <c r="N38" s="61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11"/>
      <c r="AA38" s="11"/>
      <c r="AB38" s="61"/>
      <c r="AC38" s="61"/>
      <c r="AD38" s="11"/>
      <c r="AE38" s="11"/>
      <c r="AM38" s="298"/>
    </row>
    <row r="39" spans="1:39" ht="14.25">
      <c r="A39" s="8"/>
      <c r="B39" s="63"/>
      <c r="C39" s="63"/>
      <c r="D39" s="63"/>
      <c r="E39" s="63"/>
      <c r="F39" s="55"/>
      <c r="G39" s="55"/>
      <c r="H39" s="55"/>
      <c r="I39" s="55"/>
      <c r="J39" s="55"/>
      <c r="K39" s="55"/>
      <c r="AM39" s="297"/>
    </row>
    <row r="40" spans="1:39" ht="14.25">
      <c r="A40" s="8"/>
      <c r="B40" s="63"/>
      <c r="C40" s="63"/>
      <c r="D40" s="63"/>
      <c r="E40" s="63"/>
      <c r="F40" s="55"/>
      <c r="G40" s="55"/>
      <c r="H40" s="55"/>
      <c r="I40" s="55"/>
      <c r="J40" s="55"/>
      <c r="K40" s="55"/>
      <c r="AM40" s="297"/>
    </row>
    <row r="41" spans="1:39" ht="14.25">
      <c r="A41" s="8"/>
      <c r="B41" s="63"/>
      <c r="C41" s="63"/>
      <c r="D41" s="63"/>
      <c r="E41" s="63"/>
      <c r="F41" s="55"/>
      <c r="G41" s="55"/>
      <c r="H41" s="55"/>
      <c r="I41" s="55"/>
      <c r="J41" s="55"/>
      <c r="K41" s="55"/>
      <c r="AM41" s="299"/>
    </row>
    <row r="42" spans="1:39" ht="14.25">
      <c r="A42" s="8"/>
      <c r="B42" s="63"/>
      <c r="C42" s="63"/>
      <c r="D42" s="63"/>
      <c r="E42" s="63"/>
      <c r="F42" s="55"/>
      <c r="G42" s="55"/>
      <c r="H42" s="55"/>
      <c r="I42" s="55"/>
      <c r="J42" s="55"/>
      <c r="K42" s="55"/>
      <c r="AM42" s="297"/>
    </row>
    <row r="43" spans="1:39">
      <c r="A43" s="8"/>
      <c r="B43" s="63"/>
      <c r="C43" s="63"/>
      <c r="D43" s="63"/>
      <c r="E43" s="63"/>
      <c r="F43" s="55"/>
      <c r="G43" s="55"/>
      <c r="H43" s="55"/>
      <c r="I43" s="55"/>
      <c r="J43" s="55"/>
      <c r="K43" s="55"/>
      <c r="AM43" s="3"/>
    </row>
    <row r="44" spans="1:39">
      <c r="A44" s="8"/>
      <c r="B44" s="63"/>
      <c r="C44" s="63"/>
      <c r="D44" s="63"/>
      <c r="E44" s="63"/>
      <c r="F44" s="55"/>
      <c r="G44" s="55"/>
      <c r="H44" s="55"/>
      <c r="I44" s="55"/>
      <c r="J44" s="55"/>
      <c r="K44" s="55"/>
      <c r="AM44" s="3"/>
    </row>
    <row r="45" spans="1:39">
      <c r="A45" s="8"/>
      <c r="B45" s="63"/>
      <c r="C45" s="63"/>
      <c r="D45" s="63"/>
      <c r="E45" s="63"/>
      <c r="F45" s="55"/>
      <c r="G45" s="55"/>
      <c r="H45" s="55"/>
      <c r="I45" s="55"/>
      <c r="J45" s="55"/>
      <c r="K45" s="55"/>
      <c r="AM45" s="3"/>
    </row>
    <row r="46" spans="1:39">
      <c r="A46" s="8"/>
      <c r="B46" s="63"/>
      <c r="C46" s="63"/>
      <c r="D46" s="63"/>
      <c r="E46" s="63"/>
      <c r="F46" s="55"/>
      <c r="G46" s="55"/>
      <c r="H46" s="55"/>
      <c r="I46" s="55"/>
      <c r="J46" s="55"/>
      <c r="K46" s="55"/>
      <c r="AM46" s="3"/>
    </row>
    <row r="47" spans="1:39">
      <c r="A47" s="8"/>
      <c r="B47" s="63"/>
      <c r="C47" s="63"/>
      <c r="D47" s="63"/>
      <c r="E47" s="63"/>
      <c r="F47" s="55"/>
      <c r="G47" s="55"/>
      <c r="H47" s="55"/>
      <c r="I47" s="55"/>
      <c r="J47" s="55"/>
      <c r="K47" s="55"/>
    </row>
    <row r="48" spans="1:39">
      <c r="A48" s="8"/>
      <c r="B48" s="63"/>
      <c r="C48" s="63"/>
      <c r="D48" s="63"/>
      <c r="E48" s="63"/>
      <c r="F48" s="55"/>
      <c r="G48" s="55"/>
      <c r="H48" s="55"/>
      <c r="I48" s="55"/>
      <c r="J48" s="55"/>
      <c r="K48" s="55"/>
    </row>
    <row r="49" spans="1:11">
      <c r="A49" s="4"/>
      <c r="B49" s="64"/>
      <c r="C49" s="64"/>
      <c r="D49" s="65"/>
      <c r="E49" s="65"/>
      <c r="F49" s="56"/>
      <c r="G49" s="56"/>
      <c r="H49" s="56"/>
      <c r="I49" s="56"/>
      <c r="J49" s="56"/>
      <c r="K49" s="56"/>
    </row>
    <row r="50" spans="1:11">
      <c r="A50" s="4"/>
      <c r="B50" s="64"/>
      <c r="C50" s="64"/>
      <c r="D50" s="65"/>
      <c r="E50" s="65"/>
      <c r="F50" s="56"/>
      <c r="G50" s="56"/>
      <c r="H50" s="56"/>
      <c r="I50" s="56"/>
      <c r="J50" s="56"/>
      <c r="K50" s="56"/>
    </row>
    <row r="51" spans="1:11">
      <c r="A51" s="4"/>
      <c r="B51" s="64"/>
      <c r="C51" s="64"/>
      <c r="D51" s="65"/>
      <c r="E51" s="65"/>
      <c r="F51" s="56"/>
      <c r="G51" s="56"/>
      <c r="H51" s="56"/>
      <c r="I51" s="56"/>
      <c r="J51" s="56"/>
      <c r="K51" s="56"/>
    </row>
    <row r="52" spans="1:11">
      <c r="A52" s="4"/>
      <c r="B52" s="64"/>
      <c r="C52" s="64"/>
      <c r="D52" s="65"/>
      <c r="E52" s="65"/>
      <c r="F52" s="56"/>
      <c r="G52" s="56"/>
      <c r="H52" s="56"/>
      <c r="I52" s="56"/>
      <c r="J52" s="56"/>
      <c r="K52" s="56"/>
    </row>
    <row r="53" spans="1:11">
      <c r="A53" s="4"/>
      <c r="B53" s="64"/>
      <c r="C53" s="64"/>
      <c r="D53" s="65"/>
      <c r="E53" s="65"/>
      <c r="F53" s="56"/>
      <c r="G53" s="56"/>
      <c r="H53" s="56"/>
      <c r="I53" s="56"/>
      <c r="J53" s="56"/>
      <c r="K53" s="56"/>
    </row>
    <row r="54" spans="1:11">
      <c r="A54" s="4"/>
      <c r="B54" s="64"/>
      <c r="C54" s="64"/>
      <c r="D54" s="65"/>
      <c r="E54" s="65"/>
      <c r="F54" s="56"/>
      <c r="G54" s="56"/>
      <c r="H54" s="56"/>
      <c r="I54" s="56"/>
      <c r="J54" s="56"/>
      <c r="K54" s="56"/>
    </row>
    <row r="55" spans="1:11">
      <c r="A55" s="4"/>
      <c r="B55" s="64"/>
      <c r="C55" s="64"/>
      <c r="D55" s="65"/>
      <c r="E55" s="65"/>
      <c r="F55" s="56"/>
      <c r="G55" s="56"/>
      <c r="H55" s="56"/>
      <c r="I55" s="56"/>
      <c r="J55" s="56"/>
      <c r="K55" s="56"/>
    </row>
    <row r="56" spans="1:11">
      <c r="A56" s="4"/>
      <c r="B56" s="64"/>
      <c r="C56" s="64"/>
      <c r="D56" s="65"/>
      <c r="E56" s="65"/>
      <c r="F56" s="56"/>
      <c r="G56" s="56"/>
      <c r="H56" s="56"/>
      <c r="I56" s="56"/>
      <c r="J56" s="56"/>
      <c r="K56" s="56"/>
    </row>
    <row r="57" spans="1:11">
      <c r="A57" s="4"/>
      <c r="B57" s="64"/>
      <c r="C57" s="64"/>
      <c r="D57" s="65"/>
      <c r="E57" s="65"/>
      <c r="F57" s="56"/>
      <c r="G57" s="56"/>
      <c r="H57" s="56"/>
      <c r="I57" s="56"/>
      <c r="J57" s="56"/>
      <c r="K57" s="56"/>
    </row>
    <row r="58" spans="1:11">
      <c r="A58" s="4"/>
      <c r="B58" s="64"/>
      <c r="C58" s="64"/>
      <c r="D58" s="65"/>
      <c r="E58" s="65"/>
      <c r="F58" s="56"/>
      <c r="G58" s="56"/>
      <c r="H58" s="56"/>
      <c r="I58" s="56"/>
      <c r="J58" s="56"/>
      <c r="K58" s="56"/>
    </row>
    <row r="59" spans="1:11">
      <c r="A59" s="4"/>
      <c r="B59" s="64"/>
      <c r="C59" s="64"/>
      <c r="D59" s="65"/>
      <c r="E59" s="65"/>
      <c r="F59" s="56"/>
      <c r="G59" s="56"/>
      <c r="H59" s="56"/>
      <c r="I59" s="56"/>
      <c r="J59" s="56"/>
      <c r="K59" s="56"/>
    </row>
    <row r="60" spans="1:11">
      <c r="A60" s="4"/>
      <c r="B60" s="64"/>
      <c r="C60" s="64"/>
      <c r="D60" s="65"/>
      <c r="E60" s="65"/>
      <c r="F60" s="56"/>
      <c r="G60" s="56"/>
      <c r="H60" s="56"/>
      <c r="I60" s="56"/>
      <c r="J60" s="56"/>
      <c r="K60" s="56"/>
    </row>
    <row r="61" spans="1:11">
      <c r="A61" s="4"/>
      <c r="B61" s="64"/>
      <c r="C61" s="64"/>
      <c r="D61" s="65"/>
      <c r="E61" s="65"/>
      <c r="F61" s="56"/>
      <c r="G61" s="56"/>
      <c r="H61" s="56"/>
      <c r="I61" s="56"/>
      <c r="J61" s="56"/>
      <c r="K61" s="56"/>
    </row>
    <row r="62" spans="1:11">
      <c r="A62" s="4"/>
      <c r="B62" s="64"/>
      <c r="C62" s="64"/>
      <c r="D62" s="65"/>
      <c r="E62" s="65"/>
      <c r="F62" s="56"/>
      <c r="G62" s="56"/>
      <c r="H62" s="56"/>
      <c r="I62" s="56"/>
      <c r="J62" s="56"/>
      <c r="K62" s="56"/>
    </row>
    <row r="63" spans="1:11">
      <c r="A63" s="3"/>
      <c r="B63" s="65"/>
      <c r="C63" s="65"/>
      <c r="D63" s="65"/>
      <c r="E63" s="65"/>
      <c r="F63" s="56"/>
      <c r="G63" s="56"/>
      <c r="H63" s="56"/>
      <c r="I63" s="56"/>
      <c r="J63" s="56"/>
      <c r="K63" s="56"/>
    </row>
    <row r="64" spans="1:11">
      <c r="A64" s="3"/>
      <c r="B64" s="65"/>
      <c r="C64" s="65"/>
      <c r="D64" s="65"/>
      <c r="E64" s="65"/>
      <c r="F64" s="56"/>
      <c r="G64" s="56"/>
      <c r="H64" s="56"/>
      <c r="I64" s="56"/>
      <c r="J64" s="56"/>
      <c r="K64" s="56"/>
    </row>
  </sheetData>
  <sortState ref="A10:AK30">
    <sortCondition ref="A10:A30"/>
  </sortState>
  <mergeCells count="60">
    <mergeCell ref="F29:G29"/>
    <mergeCell ref="H29:I29"/>
    <mergeCell ref="F21:G21"/>
    <mergeCell ref="H21:I21"/>
    <mergeCell ref="F24:G24"/>
    <mergeCell ref="H24:I24"/>
    <mergeCell ref="AJ3:AJ5"/>
    <mergeCell ref="B4:C4"/>
    <mergeCell ref="D4:E4"/>
    <mergeCell ref="A3:A5"/>
    <mergeCell ref="J3:K4"/>
    <mergeCell ref="O3:P4"/>
    <mergeCell ref="Q3:R4"/>
    <mergeCell ref="U3:V4"/>
    <mergeCell ref="L3:M4"/>
    <mergeCell ref="N3:N4"/>
    <mergeCell ref="B3:E3"/>
    <mergeCell ref="AH4:AI4"/>
    <mergeCell ref="F3:I3"/>
    <mergeCell ref="F4:G4"/>
    <mergeCell ref="H4:I4"/>
    <mergeCell ref="AA4:AD4"/>
    <mergeCell ref="AE4:AG4"/>
    <mergeCell ref="W4:X4"/>
    <mergeCell ref="Y4:Z4"/>
    <mergeCell ref="W3:AD3"/>
    <mergeCell ref="S3:T3"/>
    <mergeCell ref="AE3:AG3"/>
    <mergeCell ref="A36:AG36"/>
    <mergeCell ref="AF13:AG13"/>
    <mergeCell ref="A35:AA35"/>
    <mergeCell ref="A33:AE33"/>
    <mergeCell ref="AF26:AG26"/>
    <mergeCell ref="F30:G30"/>
    <mergeCell ref="H13:I13"/>
    <mergeCell ref="F14:G14"/>
    <mergeCell ref="H14:I14"/>
    <mergeCell ref="F13:G13"/>
    <mergeCell ref="F22:G22"/>
    <mergeCell ref="H22:I22"/>
    <mergeCell ref="AF20:AG20"/>
    <mergeCell ref="F20:G20"/>
    <mergeCell ref="H20:I20"/>
    <mergeCell ref="F26:G26"/>
    <mergeCell ref="AH3:AI3"/>
    <mergeCell ref="A2:AJ2"/>
    <mergeCell ref="U20:V20"/>
    <mergeCell ref="U27:V27"/>
    <mergeCell ref="U29:V29"/>
    <mergeCell ref="W26:X26"/>
    <mergeCell ref="Y11:Z11"/>
    <mergeCell ref="AH29:AI29"/>
    <mergeCell ref="Q10:R10"/>
    <mergeCell ref="Q11:R11"/>
    <mergeCell ref="Q16:R16"/>
    <mergeCell ref="Q20:R20"/>
    <mergeCell ref="Q23:R23"/>
    <mergeCell ref="Q26:R26"/>
    <mergeCell ref="Q27:R27"/>
    <mergeCell ref="S4:T4"/>
  </mergeCells>
  <printOptions horizontalCentered="1"/>
  <pageMargins left="3.937007874015748E-2" right="3.937007874015748E-2" top="0.35433070866141736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2"/>
  <sheetViews>
    <sheetView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Y18" sqref="Y18"/>
    </sheetView>
  </sheetViews>
  <sheetFormatPr defaultRowHeight="15"/>
  <cols>
    <col min="1" max="1" width="18" customWidth="1"/>
    <col min="2" max="2" width="7" customWidth="1"/>
    <col min="3" max="3" width="8.28515625" customWidth="1"/>
    <col min="4" max="4" width="5.7109375" style="46" customWidth="1"/>
    <col min="5" max="5" width="6" style="46" customWidth="1"/>
    <col min="6" max="7" width="4.85546875" style="46" customWidth="1"/>
    <col min="8" max="8" width="5.85546875" style="46" customWidth="1"/>
    <col min="9" max="9" width="5.5703125" style="46" customWidth="1"/>
    <col min="10" max="10" width="5.42578125" style="46" customWidth="1"/>
    <col min="11" max="11" width="5.7109375" style="46" customWidth="1"/>
    <col min="12" max="12" width="4.42578125" style="49" customWidth="1"/>
    <col min="13" max="13" width="4.7109375" style="49" customWidth="1"/>
    <col min="14" max="14" width="4.42578125" style="49" customWidth="1"/>
    <col min="15" max="15" width="5.28515625" style="49" customWidth="1"/>
    <col min="16" max="16" width="5" style="46" customWidth="1"/>
    <col min="17" max="17" width="4.5703125" style="46" customWidth="1"/>
    <col min="18" max="19" width="5" style="46" customWidth="1"/>
    <col min="20" max="20" width="16.5703125" style="46" customWidth="1"/>
    <col min="22" max="22" width="12.42578125" customWidth="1"/>
  </cols>
  <sheetData>
    <row r="1" spans="1:22">
      <c r="A1" s="46"/>
      <c r="B1" s="46"/>
      <c r="C1" s="46"/>
    </row>
    <row r="2" spans="1:22" ht="15.75" thickBot="1">
      <c r="A2" s="46"/>
      <c r="B2" s="46"/>
      <c r="C2" s="46"/>
      <c r="D2" s="406" t="s">
        <v>59</v>
      </c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</row>
    <row r="3" spans="1:22" s="71" customFormat="1" ht="25.5" customHeight="1" thickBot="1">
      <c r="A3" s="404" t="s">
        <v>0</v>
      </c>
      <c r="B3" s="399" t="s">
        <v>96</v>
      </c>
      <c r="C3" s="400"/>
      <c r="D3" s="407" t="s">
        <v>37</v>
      </c>
      <c r="E3" s="408"/>
      <c r="F3" s="427" t="s">
        <v>78</v>
      </c>
      <c r="G3" s="428"/>
      <c r="H3" s="428"/>
      <c r="I3" s="429"/>
      <c r="J3" s="411" t="s">
        <v>38</v>
      </c>
      <c r="K3" s="412"/>
      <c r="L3" s="415" t="s">
        <v>39</v>
      </c>
      <c r="M3" s="416"/>
      <c r="N3" s="416"/>
      <c r="O3" s="417"/>
      <c r="P3" s="421" t="s">
        <v>51</v>
      </c>
      <c r="Q3" s="422"/>
      <c r="R3" s="421" t="s">
        <v>41</v>
      </c>
      <c r="S3" s="425"/>
      <c r="T3" s="430" t="s">
        <v>42</v>
      </c>
    </row>
    <row r="4" spans="1:22" s="12" customFormat="1" ht="26.25" customHeight="1" thickBot="1">
      <c r="A4" s="405"/>
      <c r="B4" s="401"/>
      <c r="C4" s="402"/>
      <c r="D4" s="409"/>
      <c r="E4" s="410"/>
      <c r="F4" s="418" t="s">
        <v>2</v>
      </c>
      <c r="G4" s="419"/>
      <c r="H4" s="419" t="s">
        <v>3</v>
      </c>
      <c r="I4" s="420"/>
      <c r="J4" s="413"/>
      <c r="K4" s="414"/>
      <c r="L4" s="418" t="s">
        <v>2</v>
      </c>
      <c r="M4" s="419"/>
      <c r="N4" s="419" t="s">
        <v>3</v>
      </c>
      <c r="O4" s="420"/>
      <c r="P4" s="423"/>
      <c r="Q4" s="424"/>
      <c r="R4" s="423"/>
      <c r="S4" s="426"/>
      <c r="T4" s="431"/>
    </row>
    <row r="5" spans="1:22" s="12" customFormat="1" ht="15" customHeight="1" thickBot="1">
      <c r="A5" s="90"/>
      <c r="B5" s="282" t="s">
        <v>5</v>
      </c>
      <c r="C5" s="281" t="s">
        <v>4</v>
      </c>
      <c r="D5" s="289" t="s">
        <v>5</v>
      </c>
      <c r="E5" s="149" t="s">
        <v>4</v>
      </c>
      <c r="F5" s="149" t="s">
        <v>5</v>
      </c>
      <c r="G5" s="149" t="s">
        <v>4</v>
      </c>
      <c r="H5" s="149" t="s">
        <v>5</v>
      </c>
      <c r="I5" s="149" t="s">
        <v>4</v>
      </c>
      <c r="J5" s="149" t="s">
        <v>5</v>
      </c>
      <c r="K5" s="149" t="s">
        <v>4</v>
      </c>
      <c r="L5" s="150" t="s">
        <v>5</v>
      </c>
      <c r="M5" s="150" t="s">
        <v>4</v>
      </c>
      <c r="N5" s="150" t="s">
        <v>5</v>
      </c>
      <c r="O5" s="150" t="s">
        <v>4</v>
      </c>
      <c r="P5" s="149" t="s">
        <v>5</v>
      </c>
      <c r="Q5" s="149" t="s">
        <v>4</v>
      </c>
      <c r="R5" s="149" t="s">
        <v>5</v>
      </c>
      <c r="S5" s="193" t="s">
        <v>4</v>
      </c>
      <c r="T5" s="432"/>
    </row>
    <row r="6" spans="1:22" s="12" customFormat="1" ht="15.75" customHeight="1" thickBot="1">
      <c r="A6" s="183" t="s">
        <v>6</v>
      </c>
      <c r="B6" s="274"/>
      <c r="C6" s="27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304"/>
    </row>
    <row r="7" spans="1:22" s="12" customFormat="1" ht="15.75">
      <c r="A7" s="14" t="s">
        <v>7</v>
      </c>
      <c r="B7" s="275">
        <v>4</v>
      </c>
      <c r="C7" s="283">
        <v>26</v>
      </c>
      <c r="D7" s="74">
        <v>5</v>
      </c>
      <c r="E7" s="107">
        <v>21</v>
      </c>
      <c r="F7" s="74">
        <v>1</v>
      </c>
      <c r="G7" s="107">
        <v>50</v>
      </c>
      <c r="H7" s="76"/>
      <c r="I7" s="110"/>
      <c r="J7" s="74">
        <v>4</v>
      </c>
      <c r="K7" s="107">
        <v>26</v>
      </c>
      <c r="L7" s="27">
        <v>1</v>
      </c>
      <c r="M7" s="113">
        <v>50</v>
      </c>
      <c r="N7" s="87">
        <v>1</v>
      </c>
      <c r="O7" s="107">
        <v>50</v>
      </c>
      <c r="P7" s="74">
        <v>1</v>
      </c>
      <c r="Q7" s="107">
        <v>50</v>
      </c>
      <c r="R7" s="74">
        <v>4</v>
      </c>
      <c r="S7" s="107">
        <v>26</v>
      </c>
      <c r="T7" s="194">
        <f t="shared" ref="T7:T8" si="0">SUM(E7+G7+I7+K7+O7+Q7+S7+M7+C7)</f>
        <v>299</v>
      </c>
    </row>
    <row r="8" spans="1:22" s="12" customFormat="1" ht="16.5" thickBot="1">
      <c r="A8" s="15" t="s">
        <v>8</v>
      </c>
      <c r="B8" s="276">
        <v>1</v>
      </c>
      <c r="C8" s="284">
        <v>50</v>
      </c>
      <c r="D8" s="77">
        <v>2</v>
      </c>
      <c r="E8" s="108">
        <v>40</v>
      </c>
      <c r="F8" s="77">
        <v>8</v>
      </c>
      <c r="G8" s="108">
        <v>16</v>
      </c>
      <c r="H8" s="78">
        <v>4</v>
      </c>
      <c r="I8" s="111">
        <v>26</v>
      </c>
      <c r="J8" s="77">
        <v>2</v>
      </c>
      <c r="K8" s="108">
        <v>40</v>
      </c>
      <c r="L8" s="29">
        <v>4</v>
      </c>
      <c r="M8" s="114">
        <v>26</v>
      </c>
      <c r="N8" s="88">
        <v>4</v>
      </c>
      <c r="O8" s="108">
        <v>26</v>
      </c>
      <c r="P8" s="77"/>
      <c r="Q8" s="108"/>
      <c r="R8" s="77"/>
      <c r="S8" s="108"/>
      <c r="T8" s="457">
        <f t="shared" si="0"/>
        <v>224</v>
      </c>
    </row>
    <row r="9" spans="1:22" s="12" customFormat="1" ht="16.899999999999999" customHeight="1" thickBot="1">
      <c r="A9" s="183" t="s">
        <v>9</v>
      </c>
      <c r="B9" s="277"/>
      <c r="C9" s="277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305"/>
    </row>
    <row r="10" spans="1:22" s="73" customFormat="1" ht="15.75">
      <c r="A10" s="81" t="s">
        <v>10</v>
      </c>
      <c r="B10" s="278"/>
      <c r="C10" s="285"/>
      <c r="D10" s="74"/>
      <c r="E10" s="107"/>
      <c r="F10" s="74"/>
      <c r="G10" s="107"/>
      <c r="H10" s="76"/>
      <c r="I10" s="110"/>
      <c r="J10" s="74"/>
      <c r="K10" s="107"/>
      <c r="L10" s="27"/>
      <c r="M10" s="113"/>
      <c r="N10" s="87"/>
      <c r="O10" s="107"/>
      <c r="P10" s="74"/>
      <c r="Q10" s="75"/>
      <c r="R10" s="74"/>
      <c r="S10" s="107"/>
      <c r="T10" s="72">
        <f>SUM(E10+G10+I10+K10+O10+Q10+S10+M10+C10)</f>
        <v>0</v>
      </c>
    </row>
    <row r="11" spans="1:22" s="73" customFormat="1" ht="15.75">
      <c r="A11" s="308" t="s">
        <v>12</v>
      </c>
      <c r="B11" s="309"/>
      <c r="C11" s="310"/>
      <c r="D11" s="306"/>
      <c r="E11" s="311"/>
      <c r="F11" s="306"/>
      <c r="G11" s="311"/>
      <c r="H11" s="312"/>
      <c r="I11" s="307"/>
      <c r="J11" s="306"/>
      <c r="K11" s="311"/>
      <c r="L11" s="124"/>
      <c r="M11" s="313"/>
      <c r="N11" s="143"/>
      <c r="O11" s="311"/>
      <c r="P11" s="306">
        <v>5</v>
      </c>
      <c r="Q11" s="311">
        <v>21</v>
      </c>
      <c r="R11" s="306"/>
      <c r="S11" s="311"/>
      <c r="T11" s="314">
        <f t="shared" ref="T11:T30" si="1">SUM(E11+G11+I11+K11+O11+Q11+S11+M11+C11)</f>
        <v>21</v>
      </c>
    </row>
    <row r="12" spans="1:22" s="73" customFormat="1" ht="15.75">
      <c r="A12" s="82" t="s">
        <v>11</v>
      </c>
      <c r="B12" s="279"/>
      <c r="C12" s="286"/>
      <c r="D12" s="79"/>
      <c r="E12" s="109"/>
      <c r="F12" s="79">
        <v>4</v>
      </c>
      <c r="G12" s="109">
        <v>26</v>
      </c>
      <c r="H12" s="80">
        <v>2</v>
      </c>
      <c r="I12" s="112">
        <v>40</v>
      </c>
      <c r="J12" s="79"/>
      <c r="K12" s="109"/>
      <c r="L12" s="28"/>
      <c r="M12" s="115"/>
      <c r="N12" s="89"/>
      <c r="O12" s="109"/>
      <c r="P12" s="79"/>
      <c r="Q12" s="109"/>
      <c r="R12" s="79"/>
      <c r="S12" s="109"/>
      <c r="T12" s="315">
        <f t="shared" si="1"/>
        <v>66</v>
      </c>
    </row>
    <row r="13" spans="1:22" s="73" customFormat="1" ht="15.75">
      <c r="A13" s="82" t="s">
        <v>44</v>
      </c>
      <c r="B13" s="279"/>
      <c r="C13" s="286"/>
      <c r="D13" s="79"/>
      <c r="E13" s="109"/>
      <c r="F13" s="79"/>
      <c r="G13" s="109"/>
      <c r="H13" s="80"/>
      <c r="I13" s="112"/>
      <c r="J13" s="79"/>
      <c r="K13" s="109"/>
      <c r="L13" s="28">
        <v>7</v>
      </c>
      <c r="M13" s="115">
        <v>17</v>
      </c>
      <c r="N13" s="89"/>
      <c r="O13" s="109"/>
      <c r="P13" s="79"/>
      <c r="Q13" s="109"/>
      <c r="R13" s="79"/>
      <c r="S13" s="109"/>
      <c r="T13" s="315">
        <f t="shared" si="1"/>
        <v>17</v>
      </c>
    </row>
    <row r="14" spans="1:22" s="73" customFormat="1" ht="15.75">
      <c r="A14" s="82" t="s">
        <v>43</v>
      </c>
      <c r="B14" s="279"/>
      <c r="C14" s="286"/>
      <c r="D14" s="79"/>
      <c r="E14" s="109"/>
      <c r="F14" s="79">
        <v>5</v>
      </c>
      <c r="G14" s="109">
        <v>21</v>
      </c>
      <c r="H14" s="80"/>
      <c r="I14" s="112"/>
      <c r="J14" s="79"/>
      <c r="K14" s="109"/>
      <c r="L14" s="28"/>
      <c r="M14" s="115"/>
      <c r="N14" s="89"/>
      <c r="O14" s="109"/>
      <c r="P14" s="79">
        <v>6</v>
      </c>
      <c r="Q14" s="109">
        <v>18</v>
      </c>
      <c r="R14" s="79"/>
      <c r="S14" s="109"/>
      <c r="T14" s="315">
        <f t="shared" si="1"/>
        <v>39</v>
      </c>
    </row>
    <row r="15" spans="1:22" s="73" customFormat="1" ht="15.75">
      <c r="A15" s="82" t="s">
        <v>36</v>
      </c>
      <c r="B15" s="279"/>
      <c r="C15" s="286"/>
      <c r="D15" s="79"/>
      <c r="E15" s="109"/>
      <c r="F15" s="79"/>
      <c r="G15" s="109"/>
      <c r="H15" s="80"/>
      <c r="I15" s="112"/>
      <c r="J15" s="79"/>
      <c r="K15" s="109"/>
      <c r="L15" s="28"/>
      <c r="M15" s="115"/>
      <c r="N15" s="89"/>
      <c r="O15" s="109"/>
      <c r="P15" s="79"/>
      <c r="Q15" s="109"/>
      <c r="R15" s="79"/>
      <c r="S15" s="109"/>
      <c r="T15" s="315">
        <f t="shared" si="1"/>
        <v>0</v>
      </c>
      <c r="V15" s="73" t="s">
        <v>77</v>
      </c>
    </row>
    <row r="16" spans="1:22" s="73" customFormat="1" ht="15.75">
      <c r="A16" s="82" t="s">
        <v>16</v>
      </c>
      <c r="B16" s="279"/>
      <c r="C16" s="286"/>
      <c r="D16" s="79"/>
      <c r="E16" s="109"/>
      <c r="F16" s="79"/>
      <c r="G16" s="109"/>
      <c r="H16" s="80"/>
      <c r="I16" s="112"/>
      <c r="J16" s="79">
        <v>1</v>
      </c>
      <c r="K16" s="109">
        <v>50</v>
      </c>
      <c r="L16" s="28"/>
      <c r="M16" s="115"/>
      <c r="N16" s="89"/>
      <c r="O16" s="109"/>
      <c r="P16" s="79"/>
      <c r="Q16" s="109"/>
      <c r="R16" s="79">
        <v>2</v>
      </c>
      <c r="S16" s="109">
        <v>40</v>
      </c>
      <c r="T16" s="315">
        <f t="shared" si="1"/>
        <v>90</v>
      </c>
    </row>
    <row r="17" spans="1:20" s="73" customFormat="1" ht="15.75">
      <c r="A17" s="82" t="s">
        <v>17</v>
      </c>
      <c r="B17" s="279"/>
      <c r="C17" s="286"/>
      <c r="D17" s="79"/>
      <c r="E17" s="109"/>
      <c r="F17" s="79"/>
      <c r="G17" s="109"/>
      <c r="H17" s="80"/>
      <c r="I17" s="112"/>
      <c r="J17" s="79"/>
      <c r="K17" s="109"/>
      <c r="L17" s="28"/>
      <c r="M17" s="115"/>
      <c r="N17" s="89"/>
      <c r="O17" s="109"/>
      <c r="P17" s="79"/>
      <c r="Q17" s="109"/>
      <c r="R17" s="79"/>
      <c r="S17" s="109"/>
      <c r="T17" s="315">
        <f t="shared" si="1"/>
        <v>0</v>
      </c>
    </row>
    <row r="18" spans="1:20" s="73" customFormat="1" ht="15.75">
      <c r="A18" s="82" t="s">
        <v>18</v>
      </c>
      <c r="B18" s="279"/>
      <c r="C18" s="286"/>
      <c r="D18" s="79"/>
      <c r="E18" s="109"/>
      <c r="F18" s="79"/>
      <c r="G18" s="109"/>
      <c r="H18" s="80"/>
      <c r="I18" s="112"/>
      <c r="J18" s="79"/>
      <c r="K18" s="109"/>
      <c r="L18" s="28"/>
      <c r="M18" s="115"/>
      <c r="N18" s="89"/>
      <c r="O18" s="109"/>
      <c r="P18" s="79">
        <v>4</v>
      </c>
      <c r="Q18" s="109">
        <v>26</v>
      </c>
      <c r="R18" s="79">
        <v>6</v>
      </c>
      <c r="S18" s="109">
        <v>18</v>
      </c>
      <c r="T18" s="315">
        <f t="shared" si="1"/>
        <v>44</v>
      </c>
    </row>
    <row r="19" spans="1:20" s="73" customFormat="1" ht="15.75">
      <c r="A19" s="82" t="s">
        <v>35</v>
      </c>
      <c r="B19" s="279"/>
      <c r="C19" s="286"/>
      <c r="D19" s="79"/>
      <c r="E19" s="109"/>
      <c r="F19" s="79"/>
      <c r="G19" s="109"/>
      <c r="H19" s="80"/>
      <c r="I19" s="112"/>
      <c r="J19" s="79"/>
      <c r="K19" s="109"/>
      <c r="L19" s="28">
        <v>6</v>
      </c>
      <c r="M19" s="115">
        <v>18</v>
      </c>
      <c r="N19" s="89">
        <v>3</v>
      </c>
      <c r="O19" s="109">
        <v>33</v>
      </c>
      <c r="P19" s="79"/>
      <c r="Q19" s="109"/>
      <c r="R19" s="79"/>
      <c r="S19" s="109"/>
      <c r="T19" s="315">
        <f t="shared" si="1"/>
        <v>51</v>
      </c>
    </row>
    <row r="20" spans="1:20" s="73" customFormat="1" ht="15.75">
      <c r="A20" s="82" t="s">
        <v>20</v>
      </c>
      <c r="B20" s="279"/>
      <c r="C20" s="286"/>
      <c r="D20" s="79"/>
      <c r="E20" s="109"/>
      <c r="F20" s="79"/>
      <c r="G20" s="109"/>
      <c r="H20" s="80"/>
      <c r="I20" s="112"/>
      <c r="J20" s="79"/>
      <c r="K20" s="109"/>
      <c r="L20" s="28"/>
      <c r="M20" s="115"/>
      <c r="N20" s="89"/>
      <c r="O20" s="109"/>
      <c r="P20" s="79"/>
      <c r="Q20" s="109"/>
      <c r="R20" s="79"/>
      <c r="S20" s="109"/>
      <c r="T20" s="315">
        <f t="shared" si="1"/>
        <v>0</v>
      </c>
    </row>
    <row r="21" spans="1:20" s="73" customFormat="1" ht="15.75">
      <c r="A21" s="82" t="s">
        <v>21</v>
      </c>
      <c r="B21" s="279"/>
      <c r="C21" s="286"/>
      <c r="D21" s="79">
        <v>4</v>
      </c>
      <c r="E21" s="109">
        <v>26</v>
      </c>
      <c r="F21" s="79">
        <v>2</v>
      </c>
      <c r="G21" s="109">
        <v>40</v>
      </c>
      <c r="H21" s="80"/>
      <c r="I21" s="112"/>
      <c r="J21" s="79"/>
      <c r="K21" s="109"/>
      <c r="L21" s="28"/>
      <c r="M21" s="115"/>
      <c r="N21" s="89"/>
      <c r="O21" s="109"/>
      <c r="P21" s="79"/>
      <c r="Q21" s="109"/>
      <c r="R21" s="79"/>
      <c r="S21" s="109"/>
      <c r="T21" s="315">
        <f t="shared" si="1"/>
        <v>66</v>
      </c>
    </row>
    <row r="22" spans="1:20" s="73" customFormat="1" ht="15.75">
      <c r="A22" s="82" t="s">
        <v>22</v>
      </c>
      <c r="B22" s="317">
        <v>2</v>
      </c>
      <c r="C22" s="286">
        <v>40</v>
      </c>
      <c r="D22" s="79"/>
      <c r="E22" s="109"/>
      <c r="F22" s="79"/>
      <c r="G22" s="109"/>
      <c r="H22" s="80"/>
      <c r="I22" s="112"/>
      <c r="J22" s="79"/>
      <c r="K22" s="109"/>
      <c r="L22" s="28"/>
      <c r="M22" s="115"/>
      <c r="N22" s="89"/>
      <c r="O22" s="109"/>
      <c r="P22" s="79"/>
      <c r="Q22" s="109"/>
      <c r="R22" s="79"/>
      <c r="S22" s="109"/>
      <c r="T22" s="315">
        <f t="shared" si="1"/>
        <v>40</v>
      </c>
    </row>
    <row r="23" spans="1:20" s="73" customFormat="1" ht="16.5" customHeight="1">
      <c r="A23" s="82" t="s">
        <v>23</v>
      </c>
      <c r="B23" s="279"/>
      <c r="C23" s="286"/>
      <c r="D23" s="79"/>
      <c r="E23" s="109"/>
      <c r="F23" s="79">
        <v>3</v>
      </c>
      <c r="G23" s="109">
        <v>33</v>
      </c>
      <c r="H23" s="80">
        <v>3</v>
      </c>
      <c r="I23" s="112">
        <v>33</v>
      </c>
      <c r="J23" s="79"/>
      <c r="K23" s="109"/>
      <c r="L23" s="28"/>
      <c r="M23" s="115"/>
      <c r="N23" s="89"/>
      <c r="O23" s="109"/>
      <c r="P23" s="79"/>
      <c r="Q23" s="109"/>
      <c r="R23" s="79"/>
      <c r="S23" s="109"/>
      <c r="T23" s="315">
        <f t="shared" si="1"/>
        <v>66</v>
      </c>
    </row>
    <row r="24" spans="1:20" s="73" customFormat="1" ht="15.75">
      <c r="A24" s="82" t="s">
        <v>24</v>
      </c>
      <c r="B24" s="279"/>
      <c r="C24" s="286"/>
      <c r="D24" s="79"/>
      <c r="E24" s="109"/>
      <c r="F24" s="79"/>
      <c r="G24" s="109"/>
      <c r="H24" s="80"/>
      <c r="I24" s="112"/>
      <c r="J24" s="79"/>
      <c r="K24" s="109"/>
      <c r="L24" s="28"/>
      <c r="M24" s="115"/>
      <c r="N24" s="89"/>
      <c r="O24" s="109"/>
      <c r="P24" s="79">
        <v>2</v>
      </c>
      <c r="Q24" s="109">
        <v>40</v>
      </c>
      <c r="R24" s="79">
        <v>7</v>
      </c>
      <c r="S24" s="109">
        <v>17</v>
      </c>
      <c r="T24" s="315">
        <f t="shared" si="1"/>
        <v>57</v>
      </c>
    </row>
    <row r="25" spans="1:20" s="73" customFormat="1" ht="15.75">
      <c r="A25" s="82" t="s">
        <v>25</v>
      </c>
      <c r="B25" s="279"/>
      <c r="C25" s="286"/>
      <c r="D25" s="79"/>
      <c r="E25" s="109"/>
      <c r="F25" s="79">
        <v>10</v>
      </c>
      <c r="G25" s="109">
        <v>14</v>
      </c>
      <c r="H25" s="80"/>
      <c r="I25" s="112"/>
      <c r="J25" s="79"/>
      <c r="K25" s="109"/>
      <c r="L25" s="28"/>
      <c r="M25" s="115"/>
      <c r="N25" s="89"/>
      <c r="O25" s="109"/>
      <c r="P25" s="79"/>
      <c r="Q25" s="109"/>
      <c r="R25" s="79"/>
      <c r="S25" s="109"/>
      <c r="T25" s="315">
        <f t="shared" si="1"/>
        <v>14</v>
      </c>
    </row>
    <row r="26" spans="1:20" s="73" customFormat="1" ht="15.75">
      <c r="A26" s="82" t="s">
        <v>26</v>
      </c>
      <c r="B26" s="279"/>
      <c r="C26" s="286"/>
      <c r="D26" s="79">
        <v>6</v>
      </c>
      <c r="E26" s="109">
        <v>18</v>
      </c>
      <c r="F26" s="79"/>
      <c r="G26" s="109"/>
      <c r="H26" s="80"/>
      <c r="I26" s="112"/>
      <c r="J26" s="79"/>
      <c r="K26" s="109"/>
      <c r="L26" s="28"/>
      <c r="M26" s="115"/>
      <c r="N26" s="89"/>
      <c r="O26" s="109"/>
      <c r="P26" s="79">
        <v>7</v>
      </c>
      <c r="Q26" s="109">
        <v>17</v>
      </c>
      <c r="R26" s="79"/>
      <c r="S26" s="109"/>
      <c r="T26" s="315">
        <f t="shared" si="1"/>
        <v>35</v>
      </c>
    </row>
    <row r="27" spans="1:20" s="73" customFormat="1" ht="15.75">
      <c r="A27" s="82" t="s">
        <v>27</v>
      </c>
      <c r="B27" s="317">
        <v>5</v>
      </c>
      <c r="C27" s="286">
        <v>21</v>
      </c>
      <c r="D27" s="79"/>
      <c r="E27" s="109"/>
      <c r="F27" s="79"/>
      <c r="G27" s="109"/>
      <c r="H27" s="80"/>
      <c r="I27" s="112"/>
      <c r="J27" s="79"/>
      <c r="K27" s="109"/>
      <c r="L27" s="28"/>
      <c r="M27" s="115"/>
      <c r="N27" s="89"/>
      <c r="O27" s="109"/>
      <c r="P27" s="79">
        <v>3</v>
      </c>
      <c r="Q27" s="109">
        <v>33</v>
      </c>
      <c r="R27" s="79"/>
      <c r="S27" s="109"/>
      <c r="T27" s="315">
        <f t="shared" si="1"/>
        <v>54</v>
      </c>
    </row>
    <row r="28" spans="1:20" s="73" customFormat="1" ht="15.75">
      <c r="A28" s="82" t="s">
        <v>28</v>
      </c>
      <c r="B28" s="279"/>
      <c r="C28" s="286"/>
      <c r="D28" s="79"/>
      <c r="E28" s="109"/>
      <c r="F28" s="79"/>
      <c r="G28" s="109"/>
      <c r="H28" s="80"/>
      <c r="I28" s="112"/>
      <c r="J28" s="79"/>
      <c r="K28" s="109"/>
      <c r="L28" s="28"/>
      <c r="M28" s="115"/>
      <c r="N28" s="89"/>
      <c r="O28" s="109"/>
      <c r="P28" s="79"/>
      <c r="Q28" s="109"/>
      <c r="R28" s="79">
        <v>3</v>
      </c>
      <c r="S28" s="109">
        <v>33</v>
      </c>
      <c r="T28" s="315">
        <f t="shared" si="1"/>
        <v>33</v>
      </c>
    </row>
    <row r="29" spans="1:20" s="73" customFormat="1" ht="15.75">
      <c r="A29" s="82" t="s">
        <v>29</v>
      </c>
      <c r="B29" s="279"/>
      <c r="C29" s="286"/>
      <c r="D29" s="79"/>
      <c r="E29" s="109"/>
      <c r="F29" s="79"/>
      <c r="G29" s="109"/>
      <c r="H29" s="80"/>
      <c r="I29" s="112"/>
      <c r="J29" s="79"/>
      <c r="K29" s="109"/>
      <c r="L29" s="28"/>
      <c r="M29" s="115"/>
      <c r="N29" s="89">
        <v>7</v>
      </c>
      <c r="O29" s="109">
        <v>17</v>
      </c>
      <c r="P29" s="79"/>
      <c r="Q29" s="109"/>
      <c r="R29" s="79"/>
      <c r="S29" s="109"/>
      <c r="T29" s="315">
        <f t="shared" si="1"/>
        <v>17</v>
      </c>
    </row>
    <row r="30" spans="1:20" s="73" customFormat="1" ht="16.5" thickBot="1">
      <c r="A30" s="83" t="s">
        <v>30</v>
      </c>
      <c r="B30" s="280"/>
      <c r="C30" s="287"/>
      <c r="D30" s="77"/>
      <c r="E30" s="108"/>
      <c r="F30" s="77">
        <v>9</v>
      </c>
      <c r="G30" s="108">
        <v>15</v>
      </c>
      <c r="H30" s="78">
        <v>7</v>
      </c>
      <c r="I30" s="111">
        <v>17</v>
      </c>
      <c r="J30" s="77"/>
      <c r="K30" s="108"/>
      <c r="L30" s="29"/>
      <c r="M30" s="114"/>
      <c r="N30" s="88"/>
      <c r="O30" s="108"/>
      <c r="P30" s="77"/>
      <c r="Q30" s="108"/>
      <c r="R30" s="77"/>
      <c r="S30" s="108"/>
      <c r="T30" s="316">
        <f t="shared" si="1"/>
        <v>32</v>
      </c>
    </row>
    <row r="32" spans="1:20" s="25" customFormat="1" ht="15.75">
      <c r="A32" s="23" t="s">
        <v>49</v>
      </c>
      <c r="B32" s="23"/>
      <c r="C32" s="23"/>
      <c r="D32" s="45"/>
      <c r="E32" s="45"/>
      <c r="F32" s="45"/>
      <c r="G32" s="45"/>
      <c r="H32" s="45"/>
      <c r="I32" s="45"/>
      <c r="J32" s="45"/>
      <c r="K32" s="45"/>
      <c r="L32" s="48"/>
      <c r="M32" s="48"/>
      <c r="N32" s="48"/>
      <c r="O32" s="48"/>
      <c r="P32" s="45"/>
      <c r="Q32" s="45"/>
      <c r="R32" s="45"/>
      <c r="S32" s="45"/>
      <c r="T32" s="45"/>
    </row>
    <row r="33" spans="1:20" s="25" customFormat="1" ht="15.75">
      <c r="A33" s="26" t="s">
        <v>52</v>
      </c>
      <c r="B33" s="26"/>
      <c r="C33" s="26"/>
      <c r="D33" s="45"/>
      <c r="E33" s="45"/>
      <c r="F33" s="45"/>
      <c r="G33" s="45"/>
      <c r="H33" s="45"/>
      <c r="I33" s="45"/>
      <c r="J33" s="45"/>
      <c r="K33" s="45"/>
      <c r="L33" s="48"/>
      <c r="M33" s="48"/>
      <c r="N33" s="48"/>
      <c r="O33" s="48"/>
      <c r="P33" s="45"/>
      <c r="Q33" s="45"/>
      <c r="R33" s="45"/>
      <c r="S33" s="45"/>
      <c r="T33" s="45"/>
    </row>
    <row r="34" spans="1:20" s="25" customFormat="1" ht="30" customHeight="1">
      <c r="A34" s="403" t="s">
        <v>88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</row>
    <row r="35" spans="1:20" s="25" customFormat="1" ht="33" customHeight="1">
      <c r="A35" s="403" t="s">
        <v>89</v>
      </c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</row>
    <row r="42" spans="1:20">
      <c r="K42" s="24"/>
    </row>
  </sheetData>
  <sortState ref="A8:AF28">
    <sortCondition ref="A8:A28"/>
  </sortState>
  <mergeCells count="16">
    <mergeCell ref="B3:C4"/>
    <mergeCell ref="A34:T34"/>
    <mergeCell ref="A35:T35"/>
    <mergeCell ref="A3:A4"/>
    <mergeCell ref="D2:T2"/>
    <mergeCell ref="D3:E4"/>
    <mergeCell ref="J3:K4"/>
    <mergeCell ref="L3:O3"/>
    <mergeCell ref="L4:M4"/>
    <mergeCell ref="N4:O4"/>
    <mergeCell ref="P3:Q4"/>
    <mergeCell ref="R3:S4"/>
    <mergeCell ref="F3:I3"/>
    <mergeCell ref="T3:T5"/>
    <mergeCell ref="F4:G4"/>
    <mergeCell ref="H4:I4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S24"/>
  <sheetViews>
    <sheetView workbookViewId="0">
      <pane xSplit="1" ySplit="3" topLeftCell="B10" activePane="bottomRight" state="frozen"/>
      <selection activeCell="B10" activeCellId="2" sqref="AC4 B7:AA8 B10:AA30"/>
      <selection pane="topRight" activeCell="B10" activeCellId="2" sqref="AC4 B7:AA8 B10:AA30"/>
      <selection pane="bottomLeft" activeCell="B10" activeCellId="2" sqref="AC4 B7:AA8 B10:AA30"/>
      <selection pane="bottomRight" activeCell="U17" sqref="U17"/>
    </sheetView>
  </sheetViews>
  <sheetFormatPr defaultRowHeight="15"/>
  <cols>
    <col min="1" max="1" width="20.28515625" customWidth="1"/>
    <col min="2" max="2" width="4.85546875" customWidth="1"/>
    <col min="3" max="3" width="5" customWidth="1"/>
    <col min="4" max="6" width="4.85546875" customWidth="1"/>
    <col min="7" max="7" width="5.5703125" customWidth="1"/>
    <col min="8" max="8" width="6.140625" customWidth="1"/>
    <col min="9" max="10" width="5.5703125" customWidth="1"/>
    <col min="11" max="12" width="6.42578125" customWidth="1"/>
    <col min="13" max="13" width="6.7109375" customWidth="1"/>
    <col min="14" max="15" width="6.140625" customWidth="1"/>
    <col min="16" max="18" width="5.85546875" customWidth="1"/>
  </cols>
  <sheetData>
    <row r="1" spans="1:19" ht="19.5" thickBot="1">
      <c r="A1" s="433" t="s">
        <v>95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</row>
    <row r="2" spans="1:19" ht="15" customHeight="1" thickBot="1">
      <c r="A2" s="434" t="s">
        <v>0</v>
      </c>
      <c r="B2" s="446" t="s">
        <v>90</v>
      </c>
      <c r="C2" s="436" t="s">
        <v>65</v>
      </c>
      <c r="D2" s="438" t="s">
        <v>66</v>
      </c>
      <c r="E2" s="439"/>
      <c r="F2" s="442" t="s">
        <v>85</v>
      </c>
      <c r="G2" s="440" t="s">
        <v>91</v>
      </c>
      <c r="H2" s="436" t="s">
        <v>81</v>
      </c>
      <c r="I2" s="446" t="s">
        <v>92</v>
      </c>
      <c r="J2" s="337" t="s">
        <v>67</v>
      </c>
      <c r="K2" s="338"/>
      <c r="L2" s="436" t="s">
        <v>82</v>
      </c>
      <c r="M2" s="442" t="s">
        <v>93</v>
      </c>
      <c r="N2" s="442" t="s">
        <v>83</v>
      </c>
      <c r="O2" s="337" t="s">
        <v>94</v>
      </c>
      <c r="P2" s="338"/>
      <c r="Q2" s="440" t="s">
        <v>84</v>
      </c>
      <c r="R2" s="448" t="s">
        <v>68</v>
      </c>
      <c r="S2" s="444" t="s">
        <v>32</v>
      </c>
    </row>
    <row r="3" spans="1:19" ht="81" customHeight="1" thickBot="1">
      <c r="A3" s="435"/>
      <c r="B3" s="447"/>
      <c r="C3" s="437"/>
      <c r="D3" s="264" t="s">
        <v>69</v>
      </c>
      <c r="E3" s="265" t="s">
        <v>70</v>
      </c>
      <c r="F3" s="443"/>
      <c r="G3" s="441"/>
      <c r="H3" s="437"/>
      <c r="I3" s="447"/>
      <c r="J3" s="257" t="s">
        <v>69</v>
      </c>
      <c r="K3" s="257" t="s">
        <v>70</v>
      </c>
      <c r="L3" s="437"/>
      <c r="M3" s="443"/>
      <c r="N3" s="443"/>
      <c r="O3" s="257" t="s">
        <v>69</v>
      </c>
      <c r="P3" s="257" t="s">
        <v>70</v>
      </c>
      <c r="Q3" s="441"/>
      <c r="R3" s="449"/>
      <c r="S3" s="445"/>
    </row>
    <row r="4" spans="1:19" ht="15.75">
      <c r="A4" s="119" t="s">
        <v>10</v>
      </c>
      <c r="B4" s="120"/>
      <c r="C4" s="120"/>
      <c r="D4" s="124"/>
      <c r="E4" s="121"/>
      <c r="F4" s="120"/>
      <c r="G4" s="120"/>
      <c r="H4" s="122"/>
      <c r="I4" s="120"/>
      <c r="J4" s="120"/>
      <c r="K4" s="123"/>
      <c r="L4" s="120"/>
      <c r="M4" s="121"/>
      <c r="N4" s="124"/>
      <c r="O4" s="259"/>
      <c r="P4" s="120"/>
      <c r="Q4" s="120"/>
      <c r="R4" s="143"/>
      <c r="S4" s="125">
        <f>SUM(B4:R4)</f>
        <v>0</v>
      </c>
    </row>
    <row r="5" spans="1:19" ht="15.75">
      <c r="A5" s="43" t="s">
        <v>12</v>
      </c>
      <c r="B5" s="126"/>
      <c r="C5" s="126"/>
      <c r="D5" s="28"/>
      <c r="E5" s="84"/>
      <c r="F5" s="126"/>
      <c r="G5" s="126"/>
      <c r="H5" s="127"/>
      <c r="I5" s="126"/>
      <c r="J5" s="126"/>
      <c r="K5" s="128"/>
      <c r="L5" s="126"/>
      <c r="M5" s="84"/>
      <c r="N5" s="28"/>
      <c r="O5" s="260"/>
      <c r="P5" s="126"/>
      <c r="Q5" s="126"/>
      <c r="R5" s="89"/>
      <c r="S5" s="125">
        <f t="shared" ref="S5:S24" si="0">SUM(B5:R5)</f>
        <v>0</v>
      </c>
    </row>
    <row r="6" spans="1:19" ht="15.75">
      <c r="A6" s="43" t="s">
        <v>11</v>
      </c>
      <c r="B6" s="129"/>
      <c r="C6" s="144"/>
      <c r="D6" s="28"/>
      <c r="E6" s="133"/>
      <c r="F6" s="129"/>
      <c r="G6" s="126"/>
      <c r="H6" s="127"/>
      <c r="I6" s="129"/>
      <c r="J6" s="129"/>
      <c r="K6" s="128"/>
      <c r="L6" s="129"/>
      <c r="M6" s="102"/>
      <c r="N6" s="97"/>
      <c r="O6" s="261"/>
      <c r="P6" s="129"/>
      <c r="Q6" s="129"/>
      <c r="R6" s="106"/>
      <c r="S6" s="125">
        <f t="shared" si="0"/>
        <v>0</v>
      </c>
    </row>
    <row r="7" spans="1:19" ht="15.75">
      <c r="A7" s="43" t="s">
        <v>14</v>
      </c>
      <c r="B7" s="126"/>
      <c r="C7" s="144"/>
      <c r="D7" s="145"/>
      <c r="E7" s="146"/>
      <c r="F7" s="126"/>
      <c r="G7" s="144"/>
      <c r="H7" s="144"/>
      <c r="I7" s="126"/>
      <c r="J7" s="126"/>
      <c r="K7" s="126"/>
      <c r="L7" s="144"/>
      <c r="M7" s="146"/>
      <c r="N7" s="28"/>
      <c r="O7" s="260"/>
      <c r="P7" s="126"/>
      <c r="Q7" s="126"/>
      <c r="R7" s="89"/>
      <c r="S7" s="125">
        <f t="shared" si="0"/>
        <v>0</v>
      </c>
    </row>
    <row r="8" spans="1:19" ht="15.75">
      <c r="A8" s="43" t="s">
        <v>13</v>
      </c>
      <c r="B8" s="126"/>
      <c r="C8" s="144"/>
      <c r="D8" s="145"/>
      <c r="E8" s="133"/>
      <c r="F8" s="126"/>
      <c r="G8" s="144"/>
      <c r="H8" s="144"/>
      <c r="I8" s="126"/>
      <c r="J8" s="126"/>
      <c r="K8" s="126"/>
      <c r="L8" s="144"/>
      <c r="M8" s="146"/>
      <c r="N8" s="28"/>
      <c r="O8" s="260"/>
      <c r="P8" s="126"/>
      <c r="Q8" s="126"/>
      <c r="R8" s="89"/>
      <c r="S8" s="125">
        <f t="shared" si="0"/>
        <v>0</v>
      </c>
    </row>
    <row r="9" spans="1:19" ht="15.75">
      <c r="A9" s="43" t="s">
        <v>15</v>
      </c>
      <c r="B9" s="126"/>
      <c r="C9" s="144"/>
      <c r="D9" s="145"/>
      <c r="E9" s="146"/>
      <c r="F9" s="126"/>
      <c r="G9" s="144"/>
      <c r="H9" s="144"/>
      <c r="I9" s="126"/>
      <c r="J9" s="126"/>
      <c r="K9" s="144"/>
      <c r="L9" s="144"/>
      <c r="M9" s="146"/>
      <c r="N9" s="28"/>
      <c r="O9" s="260"/>
      <c r="P9" s="126"/>
      <c r="Q9" s="126"/>
      <c r="R9" s="89"/>
      <c r="S9" s="125">
        <f t="shared" si="0"/>
        <v>0</v>
      </c>
    </row>
    <row r="10" spans="1:19" ht="15.75">
      <c r="A10" s="43" t="s">
        <v>16</v>
      </c>
      <c r="B10" s="128"/>
      <c r="C10" s="126"/>
      <c r="D10" s="28"/>
      <c r="E10" s="84"/>
      <c r="F10" s="129"/>
      <c r="G10" s="126"/>
      <c r="H10" s="126"/>
      <c r="I10" s="128"/>
      <c r="J10" s="128"/>
      <c r="K10" s="128"/>
      <c r="L10" s="128"/>
      <c r="M10" s="134"/>
      <c r="N10" s="97"/>
      <c r="O10" s="261"/>
      <c r="P10" s="128"/>
      <c r="Q10" s="129"/>
      <c r="R10" s="106"/>
      <c r="S10" s="125">
        <f t="shared" si="0"/>
        <v>0</v>
      </c>
    </row>
    <row r="11" spans="1:19" ht="15.75">
      <c r="A11" s="43" t="s">
        <v>17</v>
      </c>
      <c r="B11" s="128"/>
      <c r="C11" s="126"/>
      <c r="D11" s="28"/>
      <c r="E11" s="84"/>
      <c r="F11" s="128"/>
      <c r="G11" s="126"/>
      <c r="H11" s="127"/>
      <c r="I11" s="128"/>
      <c r="J11" s="128"/>
      <c r="K11" s="128"/>
      <c r="L11" s="128"/>
      <c r="M11" s="102"/>
      <c r="N11" s="97"/>
      <c r="O11" s="261"/>
      <c r="P11" s="128"/>
      <c r="Q11" s="128"/>
      <c r="R11" s="142"/>
      <c r="S11" s="125">
        <f t="shared" si="0"/>
        <v>0</v>
      </c>
    </row>
    <row r="12" spans="1:19" ht="15.75">
      <c r="A12" s="43" t="s">
        <v>18</v>
      </c>
      <c r="B12" s="126"/>
      <c r="C12" s="126"/>
      <c r="D12" s="28"/>
      <c r="E12" s="84"/>
      <c r="F12" s="126"/>
      <c r="G12" s="126"/>
      <c r="H12" s="127"/>
      <c r="I12" s="126"/>
      <c r="J12" s="126"/>
      <c r="K12" s="128"/>
      <c r="L12" s="126"/>
      <c r="M12" s="133"/>
      <c r="N12" s="28"/>
      <c r="O12" s="260"/>
      <c r="P12" s="126"/>
      <c r="Q12" s="126"/>
      <c r="R12" s="89"/>
      <c r="S12" s="125">
        <f t="shared" si="0"/>
        <v>0</v>
      </c>
    </row>
    <row r="13" spans="1:19" ht="15.75">
      <c r="A13" s="43" t="s">
        <v>19</v>
      </c>
      <c r="B13" s="126"/>
      <c r="C13" s="126"/>
      <c r="D13" s="28"/>
      <c r="E13" s="84"/>
      <c r="F13" s="126"/>
      <c r="G13" s="126"/>
      <c r="H13" s="127"/>
      <c r="I13" s="126"/>
      <c r="J13" s="126"/>
      <c r="K13" s="128"/>
      <c r="L13" s="126"/>
      <c r="M13" s="84"/>
      <c r="N13" s="28"/>
      <c r="O13" s="260"/>
      <c r="P13" s="126"/>
      <c r="Q13" s="126"/>
      <c r="R13" s="89"/>
      <c r="S13" s="125">
        <f t="shared" si="0"/>
        <v>0</v>
      </c>
    </row>
    <row r="14" spans="1:19" ht="15.75">
      <c r="A14" s="43" t="s">
        <v>20</v>
      </c>
      <c r="B14" s="129"/>
      <c r="C14" s="144"/>
      <c r="D14" s="145"/>
      <c r="E14" s="146"/>
      <c r="F14" s="129"/>
      <c r="G14" s="126"/>
      <c r="H14" s="127"/>
      <c r="I14" s="129"/>
      <c r="J14" s="129"/>
      <c r="K14" s="144"/>
      <c r="L14" s="128"/>
      <c r="M14" s="102"/>
      <c r="N14" s="97"/>
      <c r="O14" s="261"/>
      <c r="P14" s="129"/>
      <c r="Q14" s="129"/>
      <c r="R14" s="106"/>
      <c r="S14" s="125">
        <f t="shared" si="0"/>
        <v>0</v>
      </c>
    </row>
    <row r="15" spans="1:19" ht="15.75">
      <c r="A15" s="43" t="s">
        <v>21</v>
      </c>
      <c r="B15" s="129"/>
      <c r="C15" s="126"/>
      <c r="D15" s="28"/>
      <c r="E15" s="133"/>
      <c r="F15" s="129"/>
      <c r="G15" s="144"/>
      <c r="H15" s="144"/>
      <c r="I15" s="129"/>
      <c r="J15" s="129"/>
      <c r="K15" s="128"/>
      <c r="L15" s="128"/>
      <c r="M15" s="102"/>
      <c r="N15" s="97"/>
      <c r="O15" s="261"/>
      <c r="P15" s="129"/>
      <c r="Q15" s="129"/>
      <c r="R15" s="106"/>
      <c r="S15" s="125">
        <f t="shared" si="0"/>
        <v>0</v>
      </c>
    </row>
    <row r="16" spans="1:19" ht="15.75">
      <c r="A16" s="43" t="s">
        <v>22</v>
      </c>
      <c r="B16" s="126"/>
      <c r="C16" s="144"/>
      <c r="D16" s="145"/>
      <c r="E16" s="146"/>
      <c r="F16" s="126"/>
      <c r="G16" s="126"/>
      <c r="H16" s="127"/>
      <c r="I16" s="126"/>
      <c r="J16" s="126"/>
      <c r="K16" s="144"/>
      <c r="L16" s="126"/>
      <c r="M16" s="146"/>
      <c r="N16" s="28"/>
      <c r="O16" s="260"/>
      <c r="P16" s="126"/>
      <c r="Q16" s="126"/>
      <c r="R16" s="89"/>
      <c r="S16" s="125">
        <f t="shared" si="0"/>
        <v>0</v>
      </c>
    </row>
    <row r="17" spans="1:19" ht="15.75">
      <c r="A17" s="43" t="s">
        <v>23</v>
      </c>
      <c r="B17" s="126"/>
      <c r="C17" s="126"/>
      <c r="D17" s="28"/>
      <c r="E17" s="133"/>
      <c r="F17" s="126"/>
      <c r="G17" s="126"/>
      <c r="H17" s="127"/>
      <c r="I17" s="126"/>
      <c r="J17" s="126"/>
      <c r="K17" s="128"/>
      <c r="L17" s="126"/>
      <c r="M17" s="84"/>
      <c r="N17" s="28"/>
      <c r="O17" s="260"/>
      <c r="P17" s="126"/>
      <c r="Q17" s="126"/>
      <c r="R17" s="89"/>
      <c r="S17" s="125">
        <f t="shared" si="0"/>
        <v>0</v>
      </c>
    </row>
    <row r="18" spans="1:19" ht="15.75">
      <c r="A18" s="43" t="s">
        <v>24</v>
      </c>
      <c r="B18" s="129"/>
      <c r="C18" s="144"/>
      <c r="D18" s="145"/>
      <c r="E18" s="146"/>
      <c r="F18" s="129"/>
      <c r="G18" s="126"/>
      <c r="H18" s="127"/>
      <c r="I18" s="129"/>
      <c r="J18" s="129"/>
      <c r="K18" s="128"/>
      <c r="L18" s="128"/>
      <c r="M18" s="146"/>
      <c r="N18" s="28"/>
      <c r="O18" s="260"/>
      <c r="P18" s="129"/>
      <c r="Q18" s="129"/>
      <c r="R18" s="106"/>
      <c r="S18" s="125">
        <f t="shared" si="0"/>
        <v>0</v>
      </c>
    </row>
    <row r="19" spans="1:19" ht="15.75">
      <c r="A19" s="43" t="s">
        <v>25</v>
      </c>
      <c r="B19" s="128"/>
      <c r="C19" s="126"/>
      <c r="D19" s="28"/>
      <c r="E19" s="133"/>
      <c r="F19" s="128"/>
      <c r="G19" s="126"/>
      <c r="H19" s="127"/>
      <c r="I19" s="129"/>
      <c r="J19" s="129"/>
      <c r="K19" s="128"/>
      <c r="L19" s="128"/>
      <c r="M19" s="102"/>
      <c r="N19" s="97"/>
      <c r="O19" s="261"/>
      <c r="P19" s="128"/>
      <c r="Q19" s="129"/>
      <c r="R19" s="106"/>
      <c r="S19" s="125">
        <f t="shared" si="0"/>
        <v>0</v>
      </c>
    </row>
    <row r="20" spans="1:19" ht="15.75">
      <c r="A20" s="43" t="s">
        <v>26</v>
      </c>
      <c r="B20" s="126"/>
      <c r="C20" s="144"/>
      <c r="D20" s="145"/>
      <c r="E20" s="146"/>
      <c r="F20" s="126"/>
      <c r="G20" s="144"/>
      <c r="H20" s="144"/>
      <c r="I20" s="126"/>
      <c r="J20" s="126"/>
      <c r="K20" s="144"/>
      <c r="L20" s="126"/>
      <c r="M20" s="84"/>
      <c r="N20" s="28"/>
      <c r="O20" s="260"/>
      <c r="P20" s="126"/>
      <c r="Q20" s="126"/>
      <c r="R20" s="89"/>
      <c r="S20" s="125">
        <f t="shared" si="0"/>
        <v>0</v>
      </c>
    </row>
    <row r="21" spans="1:19" ht="15.75">
      <c r="A21" s="43" t="s">
        <v>27</v>
      </c>
      <c r="B21" s="148"/>
      <c r="C21" s="126"/>
      <c r="D21" s="28"/>
      <c r="E21" s="84"/>
      <c r="F21" s="148"/>
      <c r="G21" s="126"/>
      <c r="H21" s="127"/>
      <c r="I21" s="126"/>
      <c r="J21" s="126"/>
      <c r="K21" s="128"/>
      <c r="L21" s="126"/>
      <c r="M21" s="118"/>
      <c r="N21" s="42"/>
      <c r="O21" s="262"/>
      <c r="P21" s="148"/>
      <c r="Q21" s="148"/>
      <c r="R21" s="147"/>
      <c r="S21" s="125">
        <f t="shared" si="0"/>
        <v>0</v>
      </c>
    </row>
    <row r="22" spans="1:19" ht="15.75">
      <c r="A22" s="43" t="s">
        <v>28</v>
      </c>
      <c r="B22" s="129"/>
      <c r="C22" s="126"/>
      <c r="D22" s="28"/>
      <c r="E22" s="84"/>
      <c r="F22" s="128"/>
      <c r="G22" s="126"/>
      <c r="H22" s="127"/>
      <c r="I22" s="129"/>
      <c r="J22" s="128"/>
      <c r="K22" s="128"/>
      <c r="L22" s="128"/>
      <c r="M22" s="102"/>
      <c r="N22" s="97"/>
      <c r="O22" s="261"/>
      <c r="P22" s="129"/>
      <c r="Q22" s="128">
        <v>4</v>
      </c>
      <c r="R22" s="142"/>
      <c r="S22" s="125">
        <f t="shared" si="0"/>
        <v>4</v>
      </c>
    </row>
    <row r="23" spans="1:19" ht="15.75">
      <c r="A23" s="43" t="s">
        <v>29</v>
      </c>
      <c r="B23" s="126"/>
      <c r="C23" s="126"/>
      <c r="D23" s="28"/>
      <c r="E23" s="84"/>
      <c r="F23" s="126"/>
      <c r="G23" s="126"/>
      <c r="H23" s="127"/>
      <c r="I23" s="126"/>
      <c r="J23" s="126"/>
      <c r="K23" s="144"/>
      <c r="L23" s="126"/>
      <c r="M23" s="84"/>
      <c r="N23" s="28"/>
      <c r="O23" s="260"/>
      <c r="P23" s="126"/>
      <c r="Q23" s="126"/>
      <c r="R23" s="89"/>
      <c r="S23" s="125">
        <f t="shared" si="0"/>
        <v>0</v>
      </c>
    </row>
    <row r="24" spans="1:19" ht="16.5" thickBot="1">
      <c r="A24" s="44" t="s">
        <v>30</v>
      </c>
      <c r="B24" s="130"/>
      <c r="C24" s="130"/>
      <c r="D24" s="29"/>
      <c r="E24" s="117"/>
      <c r="F24" s="130"/>
      <c r="G24" s="130"/>
      <c r="H24" s="131"/>
      <c r="I24" s="130"/>
      <c r="J24" s="130"/>
      <c r="K24" s="132"/>
      <c r="L24" s="130"/>
      <c r="M24" s="86"/>
      <c r="N24" s="29"/>
      <c r="O24" s="263"/>
      <c r="P24" s="130"/>
      <c r="Q24" s="130"/>
      <c r="R24" s="88"/>
      <c r="S24" s="258">
        <f t="shared" si="0"/>
        <v>0</v>
      </c>
    </row>
  </sheetData>
  <mergeCells count="17">
    <mergeCell ref="R2:R3"/>
    <mergeCell ref="A1:S1"/>
    <mergeCell ref="A2:A3"/>
    <mergeCell ref="C2:C3"/>
    <mergeCell ref="D2:E2"/>
    <mergeCell ref="G2:G3"/>
    <mergeCell ref="H2:H3"/>
    <mergeCell ref="L2:L3"/>
    <mergeCell ref="F2:F3"/>
    <mergeCell ref="S2:S3"/>
    <mergeCell ref="M2:M3"/>
    <mergeCell ref="J2:K2"/>
    <mergeCell ref="O2:P2"/>
    <mergeCell ref="N2:N3"/>
    <mergeCell ref="I2:I3"/>
    <mergeCell ref="B2:B3"/>
    <mergeCell ref="Q2:Q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очки+коэф</vt:lpstr>
      <vt:lpstr>ОЧКИ обяз виды</vt:lpstr>
      <vt:lpstr>Виды по выбору</vt:lpstr>
      <vt:lpstr>очки РСШ</vt:lpstr>
      <vt:lpstr>Лист1</vt:lpstr>
      <vt:lpstr>'Виды по выбору'!Область_печати</vt:lpstr>
      <vt:lpstr>'ОЧКИ обяз виды'!Область_печати</vt:lpstr>
      <vt:lpstr>'очки+коэф'!Область_печати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</dc:creator>
  <cp:lastModifiedBy>workman</cp:lastModifiedBy>
  <cp:lastPrinted>2020-12-03T05:25:59Z</cp:lastPrinted>
  <dcterms:created xsi:type="dcterms:W3CDTF">2013-07-01T11:18:52Z</dcterms:created>
  <dcterms:modified xsi:type="dcterms:W3CDTF">2020-12-03T07:28:53Z</dcterms:modified>
</cp:coreProperties>
</file>