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СО\ОСШ\Итоги ОСШ\2023\"/>
    </mc:Choice>
  </mc:AlternateContent>
  <bookViews>
    <workbookView xWindow="480" yWindow="120" windowWidth="15450" windowHeight="11490" activeTab="4"/>
  </bookViews>
  <sheets>
    <sheet name="очки+коэф" sheetId="2" r:id="rId1"/>
    <sheet name="ОЧКИ обяз виды" sheetId="1" r:id="rId2"/>
    <sheet name="ОЧКИ обяз виды ФВ" sheetId="5" r:id="rId3"/>
    <sheet name="Виды по выбору" sheetId="3" r:id="rId4"/>
    <sheet name="очки РСШ" sheetId="4" r:id="rId5"/>
  </sheets>
  <definedNames>
    <definedName name="_xlnm._FilterDatabase" localSheetId="0" hidden="1">'очки+коэф'!$B$21:$H$36</definedName>
    <definedName name="_xlnm.Print_Area" localSheetId="3">'Виды по выбору'!$A$2:$V$36</definedName>
    <definedName name="_xlnm.Print_Area" localSheetId="1">'ОЧКИ обяз виды'!$A:$AK</definedName>
    <definedName name="_xlnm.Print_Area" localSheetId="0">'очки+коэф'!$A$1:$H$45</definedName>
  </definedNames>
  <calcPr calcId="152511"/>
</workbook>
</file>

<file path=xl/calcChain.xml><?xml version="1.0" encoding="utf-8"?>
<calcChain xmlns="http://schemas.openxmlformats.org/spreadsheetml/2006/main">
  <c r="AW10" i="5" l="1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9" i="5"/>
  <c r="AW7" i="5"/>
  <c r="AW6" i="5"/>
  <c r="V11" i="3" l="1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10" i="3"/>
  <c r="V8" i="3"/>
  <c r="V7" i="3"/>
  <c r="AK11" i="1" l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10" i="1"/>
  <c r="AK8" i="1"/>
  <c r="AK7" i="1"/>
  <c r="D12" i="2" l="1"/>
  <c r="D13" i="2"/>
  <c r="D31" i="2"/>
  <c r="D25" i="2"/>
  <c r="D30" i="2"/>
  <c r="D22" i="2"/>
  <c r="D33" i="2"/>
  <c r="D18" i="2"/>
  <c r="D20" i="2"/>
  <c r="D27" i="2"/>
  <c r="D28" i="2"/>
  <c r="D35" i="2"/>
  <c r="D26" i="2"/>
  <c r="D15" i="2"/>
  <c r="D19" i="2"/>
  <c r="D17" i="2"/>
  <c r="D16" i="2"/>
  <c r="D32" i="2"/>
  <c r="D21" i="2"/>
  <c r="D24" i="2"/>
  <c r="D34" i="2"/>
  <c r="D23" i="2"/>
  <c r="D29" i="2"/>
  <c r="E31" i="2" l="1"/>
  <c r="E25" i="2"/>
  <c r="E30" i="2"/>
  <c r="E22" i="2"/>
  <c r="E33" i="2"/>
  <c r="H33" i="2" s="1"/>
  <c r="E18" i="2"/>
  <c r="E20" i="2"/>
  <c r="E27" i="2"/>
  <c r="H27" i="2" s="1"/>
  <c r="E28" i="2"/>
  <c r="E35" i="2"/>
  <c r="H35" i="2" s="1"/>
  <c r="E26" i="2"/>
  <c r="E15" i="2"/>
  <c r="E19" i="2"/>
  <c r="E17" i="2"/>
  <c r="E16" i="2"/>
  <c r="E32" i="2"/>
  <c r="E21" i="2"/>
  <c r="E24" i="2"/>
  <c r="E34" i="2"/>
  <c r="E23" i="2"/>
  <c r="E29" i="2"/>
  <c r="E13" i="2"/>
  <c r="H13" i="2" s="1"/>
  <c r="E12" i="2"/>
  <c r="H12" i="2" s="1"/>
  <c r="V5" i="4" l="1"/>
  <c r="G31" i="2" s="1"/>
  <c r="H31" i="2" s="1"/>
  <c r="V6" i="4"/>
  <c r="G25" i="2" s="1"/>
  <c r="H25" i="2" s="1"/>
  <c r="V7" i="4"/>
  <c r="G30" i="2" s="1"/>
  <c r="H30" i="2" s="1"/>
  <c r="V8" i="4"/>
  <c r="G22" i="2" s="1"/>
  <c r="H22" i="2" s="1"/>
  <c r="V9" i="4"/>
  <c r="V10" i="4"/>
  <c r="V11" i="4"/>
  <c r="V12" i="4"/>
  <c r="V13" i="4"/>
  <c r="G28" i="2" s="1"/>
  <c r="H28" i="2" s="1"/>
  <c r="V14" i="4"/>
  <c r="V15" i="4"/>
  <c r="V16" i="4"/>
  <c r="V17" i="4"/>
  <c r="G19" i="2" s="1"/>
  <c r="H19" i="2" s="1"/>
  <c r="V18" i="4"/>
  <c r="V19" i="4"/>
  <c r="V20" i="4"/>
  <c r="H32" i="2" s="1"/>
  <c r="V21" i="4"/>
  <c r="G21" i="2" s="1"/>
  <c r="H21" i="2" s="1"/>
  <c r="V22" i="4"/>
  <c r="V23" i="4"/>
  <c r="G34" i="2" s="1"/>
  <c r="H34" i="2" s="1"/>
  <c r="V24" i="4"/>
  <c r="G23" i="2" s="1"/>
  <c r="H23" i="2" s="1"/>
  <c r="V4" i="4"/>
  <c r="G29" i="2" s="1"/>
  <c r="H29" i="2" s="1"/>
  <c r="G15" i="2" l="1"/>
  <c r="H15" i="2" s="1"/>
  <c r="G26" i="2"/>
  <c r="H26" i="2" s="1"/>
  <c r="G20" i="2"/>
  <c r="H20" i="2" s="1"/>
  <c r="G24" i="2"/>
  <c r="H24" i="2" s="1"/>
  <c r="G17" i="2"/>
  <c r="H17" i="2" s="1"/>
  <c r="G16" i="2"/>
  <c r="H16" i="2" s="1"/>
  <c r="G18" i="2"/>
  <c r="H18" i="2" s="1"/>
</calcChain>
</file>

<file path=xl/sharedStrings.xml><?xml version="1.0" encoding="utf-8"?>
<sst xmlns="http://schemas.openxmlformats.org/spreadsheetml/2006/main" count="345" uniqueCount="107">
  <si>
    <t>Виды спорта</t>
  </si>
  <si>
    <t>Волейбол</t>
  </si>
  <si>
    <t>юноши</t>
  </si>
  <si>
    <t>девушки</t>
  </si>
  <si>
    <t>о</t>
  </si>
  <si>
    <t>м</t>
  </si>
  <si>
    <t>Города</t>
  </si>
  <si>
    <t>г. Могилев</t>
  </si>
  <si>
    <t>г. Бобруйск</t>
  </si>
  <si>
    <t>Районы</t>
  </si>
  <si>
    <t>Белыничский</t>
  </si>
  <si>
    <t>Быховский</t>
  </si>
  <si>
    <t>Бобруйский</t>
  </si>
  <si>
    <t>Горецкий</t>
  </si>
  <si>
    <t>Глусский</t>
  </si>
  <si>
    <t xml:space="preserve">Дрибинский </t>
  </si>
  <si>
    <t>Кировский</t>
  </si>
  <si>
    <t>Климовичский</t>
  </si>
  <si>
    <t>Кличевский</t>
  </si>
  <si>
    <t xml:space="preserve">Костюковичский </t>
  </si>
  <si>
    <t>Краснопольский</t>
  </si>
  <si>
    <t>Кричевский</t>
  </si>
  <si>
    <t>Круглянский</t>
  </si>
  <si>
    <t>Могилевский</t>
  </si>
  <si>
    <t>Мстиславский</t>
  </si>
  <si>
    <t>Осиповичский</t>
  </si>
  <si>
    <t>Славгородский</t>
  </si>
  <si>
    <t>Хотимский</t>
  </si>
  <si>
    <t>Чаусский</t>
  </si>
  <si>
    <t>Чериковский</t>
  </si>
  <si>
    <t>Шкловский</t>
  </si>
  <si>
    <t>Снежный снайпер</t>
  </si>
  <si>
    <t>Сумма очков</t>
  </si>
  <si>
    <t>ГОРОДА</t>
  </si>
  <si>
    <t>РАЙОНЫ</t>
  </si>
  <si>
    <t>Костюковичский</t>
  </si>
  <si>
    <t>Дрибинский</t>
  </si>
  <si>
    <t>Бокс</t>
  </si>
  <si>
    <t>Велоспорт</t>
  </si>
  <si>
    <t>Дзюдо</t>
  </si>
  <si>
    <t>Плавание</t>
  </si>
  <si>
    <t xml:space="preserve">Тяжелая атлетика </t>
  </si>
  <si>
    <t>Очки по видам по выбору</t>
  </si>
  <si>
    <t xml:space="preserve">Горецкий </t>
  </si>
  <si>
    <t xml:space="preserve">Глусский </t>
  </si>
  <si>
    <t>Очки по обязательным видам спорта</t>
  </si>
  <si>
    <t>Очки по видам спорта по выбору</t>
  </si>
  <si>
    <t>Всего очков</t>
  </si>
  <si>
    <t xml:space="preserve">   ОБЯЗАТЕЛЬНЫЕ ВИДЫ</t>
  </si>
  <si>
    <t xml:space="preserve">Примечание: </t>
  </si>
  <si>
    <t xml:space="preserve">Общекомандный зачет подводится по двум группам: </t>
  </si>
  <si>
    <t>Шахматы</t>
  </si>
  <si>
    <t>Шашки</t>
  </si>
  <si>
    <t>Могилевского облисполкома</t>
  </si>
  <si>
    <t xml:space="preserve">Главный судья Спартакиады  </t>
  </si>
  <si>
    <t xml:space="preserve">Главный секретарь Спартакиады </t>
  </si>
  <si>
    <t>ВИДЫ ПО ВЫБОРУ</t>
  </si>
  <si>
    <t>Дополнительные очки (за участие в республиканских соревнованиях)</t>
  </si>
  <si>
    <t>Легкая атлетика</t>
  </si>
  <si>
    <t>зимнее</t>
  </si>
  <si>
    <t xml:space="preserve">Многоборье"Защитник Отечества" </t>
  </si>
  <si>
    <t>Дополнительные очки (за участие в республиканской спартакиаде школьников)</t>
  </si>
  <si>
    <t>гандбол</t>
  </si>
  <si>
    <t>лыжные гонки</t>
  </si>
  <si>
    <t>ю</t>
  </si>
  <si>
    <t>д</t>
  </si>
  <si>
    <t>____________ /А.В.Шайторов/</t>
  </si>
  <si>
    <t xml:space="preserve">______________  /С.И.Карчевская/      </t>
  </si>
  <si>
    <t xml:space="preserve">Футбол </t>
  </si>
  <si>
    <t>младшая</t>
  </si>
  <si>
    <t>средняя</t>
  </si>
  <si>
    <t>старшая</t>
  </si>
  <si>
    <t xml:space="preserve">Борьба вольная </t>
  </si>
  <si>
    <t>дев</t>
  </si>
  <si>
    <t>юн</t>
  </si>
  <si>
    <t>велоспорт</t>
  </si>
  <si>
    <t>легкая атлетика</t>
  </si>
  <si>
    <t>тяжелая атлетика</t>
  </si>
  <si>
    <t>биатлон</t>
  </si>
  <si>
    <t>к приказу главного управления по  образованию</t>
  </si>
  <si>
    <t>Многоборье "Здоровье"</t>
  </si>
  <si>
    <t>1-ая группа (среди команд городов Бобруйска и Могилева) определяется по результатам выступления команд по видам спорта по выбору (7 лучших результатов);</t>
  </si>
  <si>
    <t>2-ая группа (среди команд районов области) определяется по результатам выступления команд по видам спорта по выбору (2 лучших результата).</t>
  </si>
  <si>
    <t>плавание</t>
  </si>
  <si>
    <t xml:space="preserve">футбол </t>
  </si>
  <si>
    <t>Наименование города, района</t>
  </si>
  <si>
    <t>Борьба греко-римская</t>
  </si>
  <si>
    <t>Лыжные гонки</t>
  </si>
  <si>
    <t>хоккей с шайбой</t>
  </si>
  <si>
    <t xml:space="preserve"> борьба вольная</t>
  </si>
  <si>
    <t>летнее</t>
  </si>
  <si>
    <t>баскетбол</t>
  </si>
  <si>
    <t>Шах                    маты</t>
  </si>
  <si>
    <t>Плава                  ние</t>
  </si>
  <si>
    <t>Настольный теннис</t>
  </si>
  <si>
    <t xml:space="preserve">волейбол                </t>
  </si>
  <si>
    <t xml:space="preserve">Приложение </t>
  </si>
  <si>
    <t>гребля на б/к</t>
  </si>
  <si>
    <t>дзюдо</t>
  </si>
  <si>
    <t>бокс</t>
  </si>
  <si>
    <t>Занятое место в Областной спартакиаде школьников - 2022</t>
  </si>
  <si>
    <t>Экран Областной спартакиады школьников - 2023</t>
  </si>
  <si>
    <t>Школиада</t>
  </si>
  <si>
    <t>Старт поколений</t>
  </si>
  <si>
    <t>теннис настольный</t>
  </si>
  <si>
    <t>Очки за участие в Республиканской спартакиаде школьников-2023</t>
  </si>
  <si>
    <t>борьба греко-римская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</si>
</sst>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color rgb="FFC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5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2">
    <xf numFmtId="0" fontId="0" fillId="0" borderId="0" xfId="0"/>
    <xf numFmtId="0" fontId="5" fillId="0" borderId="0" xfId="0" applyFont="1"/>
    <xf numFmtId="0" fontId="5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0" fontId="10" fillId="0" borderId="0" xfId="0" applyFont="1"/>
    <xf numFmtId="0" fontId="1" fillId="0" borderId="0" xfId="0" applyFont="1"/>
    <xf numFmtId="0" fontId="15" fillId="0" borderId="43" xfId="0" applyFont="1" applyBorder="1"/>
    <xf numFmtId="0" fontId="15" fillId="0" borderId="44" xfId="0" applyFont="1" applyBorder="1"/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4" fillId="2" borderId="0" xfId="0" applyFont="1" applyFill="1"/>
    <xf numFmtId="0" fontId="18" fillId="0" borderId="0" xfId="0" applyFont="1"/>
    <xf numFmtId="0" fontId="15" fillId="0" borderId="0" xfId="0" applyFont="1"/>
    <xf numFmtId="0" fontId="20" fillId="2" borderId="16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2" fillId="0" borderId="0" xfId="0" applyFont="1"/>
    <xf numFmtId="0" fontId="21" fillId="2" borderId="17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left" vertical="center"/>
    </xf>
    <xf numFmtId="0" fontId="17" fillId="2" borderId="29" xfId="0" applyFont="1" applyFill="1" applyBorder="1" applyAlignment="1">
      <alignment horizontal="left" vertical="center"/>
    </xf>
    <xf numFmtId="0" fontId="18" fillId="2" borderId="0" xfId="0" applyFont="1" applyFill="1"/>
    <xf numFmtId="0" fontId="0" fillId="2" borderId="0" xfId="0" applyFill="1"/>
    <xf numFmtId="0" fontId="22" fillId="2" borderId="0" xfId="0" applyFont="1" applyFill="1"/>
    <xf numFmtId="0" fontId="25" fillId="2" borderId="0" xfId="0" applyFont="1" applyFill="1"/>
    <xf numFmtId="0" fontId="20" fillId="2" borderId="37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5" fillId="2" borderId="0" xfId="0" applyFont="1" applyFill="1"/>
    <xf numFmtId="0" fontId="3" fillId="2" borderId="0" xfId="0" applyFont="1" applyFill="1" applyBorder="1" applyAlignment="1">
      <alignment vertical="center" wrapText="1"/>
    </xf>
    <xf numFmtId="0" fontId="5" fillId="2" borderId="0" xfId="0" applyFont="1" applyFill="1" applyBorder="1"/>
    <xf numFmtId="0" fontId="5" fillId="3" borderId="0" xfId="0" applyFont="1" applyFill="1"/>
    <xf numFmtId="0" fontId="3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20" fillId="2" borderId="9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1" fontId="21" fillId="2" borderId="17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0" fillId="4" borderId="0" xfId="0" applyFont="1" applyFill="1"/>
    <xf numFmtId="0" fontId="17" fillId="2" borderId="16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5" fillId="2" borderId="43" xfId="0" applyFont="1" applyFill="1" applyBorder="1"/>
    <xf numFmtId="0" fontId="15" fillId="2" borderId="45" xfId="0" applyFont="1" applyFill="1" applyBorder="1"/>
    <xf numFmtId="0" fontId="15" fillId="2" borderId="44" xfId="0" applyFont="1" applyFill="1" applyBorder="1"/>
    <xf numFmtId="0" fontId="21" fillId="2" borderId="25" xfId="0" applyFont="1" applyFill="1" applyBorder="1" applyAlignment="1">
      <alignment horizontal="center" vertical="center"/>
    </xf>
    <xf numFmtId="0" fontId="21" fillId="2" borderId="40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3" fillId="2" borderId="4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27" fillId="2" borderId="0" xfId="0" applyFont="1" applyFill="1"/>
    <xf numFmtId="0" fontId="20" fillId="2" borderId="8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left" vertical="center"/>
    </xf>
    <xf numFmtId="0" fontId="23" fillId="2" borderId="56" xfId="0" applyFont="1" applyFill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1" fillId="2" borderId="39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57" xfId="0" applyFont="1" applyFill="1" applyBorder="1" applyAlignment="1">
      <alignment horizontal="center" vertical="center"/>
    </xf>
    <xf numFmtId="0" fontId="28" fillId="2" borderId="58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center" vertical="center"/>
    </xf>
    <xf numFmtId="0" fontId="21" fillId="2" borderId="61" xfId="0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horizontal="left" vertical="center"/>
    </xf>
    <xf numFmtId="0" fontId="20" fillId="2" borderId="63" xfId="0" applyFont="1" applyFill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/>
    </xf>
    <xf numFmtId="0" fontId="21" fillId="2" borderId="44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20" fillId="2" borderId="52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1" fillId="2" borderId="57" xfId="0" applyFont="1" applyFill="1" applyBorder="1" applyAlignment="1">
      <alignment horizontal="center" vertical="center"/>
    </xf>
    <xf numFmtId="0" fontId="20" fillId="2" borderId="56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vertical="center"/>
    </xf>
    <xf numFmtId="0" fontId="20" fillId="2" borderId="6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20" fillId="2" borderId="8" xfId="0" applyNumberFormat="1" applyFont="1" applyFill="1" applyBorder="1" applyAlignment="1">
      <alignment horizontal="center" vertical="center"/>
    </xf>
    <xf numFmtId="0" fontId="20" fillId="2" borderId="19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4" borderId="37" xfId="0" applyFont="1" applyFill="1" applyBorder="1" applyAlignment="1">
      <alignment horizontal="center"/>
    </xf>
    <xf numFmtId="0" fontId="21" fillId="4" borderId="50" xfId="0" applyFont="1" applyFill="1" applyBorder="1" applyAlignment="1">
      <alignment horizontal="center"/>
    </xf>
    <xf numFmtId="0" fontId="17" fillId="2" borderId="38" xfId="0" applyFont="1" applyFill="1" applyBorder="1" applyAlignment="1">
      <alignment wrapText="1"/>
    </xf>
    <xf numFmtId="0" fontId="17" fillId="2" borderId="48" xfId="0" applyFont="1" applyFill="1" applyBorder="1" applyAlignment="1">
      <alignment wrapText="1"/>
    </xf>
    <xf numFmtId="0" fontId="17" fillId="2" borderId="33" xfId="0" applyFont="1" applyFill="1" applyBorder="1" applyAlignment="1">
      <alignment wrapText="1"/>
    </xf>
    <xf numFmtId="0" fontId="20" fillId="2" borderId="5" xfId="0" applyFont="1" applyFill="1" applyBorder="1" applyAlignment="1">
      <alignment horizontal="center" vertical="center"/>
    </xf>
    <xf numFmtId="0" fontId="20" fillId="2" borderId="58" xfId="0" applyFont="1" applyFill="1" applyBorder="1" applyAlignment="1">
      <alignment horizontal="center" vertical="center"/>
    </xf>
    <xf numFmtId="1" fontId="23" fillId="0" borderId="25" xfId="0" applyNumberFormat="1" applyFont="1" applyBorder="1" applyAlignment="1">
      <alignment horizontal="center" wrapText="1"/>
    </xf>
    <xf numFmtId="0" fontId="23" fillId="2" borderId="55" xfId="0" applyFont="1" applyFill="1" applyBorder="1" applyAlignment="1">
      <alignment horizontal="center" wrapText="1"/>
    </xf>
    <xf numFmtId="1" fontId="23" fillId="2" borderId="55" xfId="0" applyNumberFormat="1" applyFont="1" applyFill="1" applyBorder="1" applyAlignment="1">
      <alignment horizontal="center" wrapText="1"/>
    </xf>
    <xf numFmtId="0" fontId="23" fillId="0" borderId="45" xfId="0" applyFont="1" applyBorder="1" applyAlignment="1">
      <alignment horizontal="center" wrapText="1"/>
    </xf>
    <xf numFmtId="0" fontId="23" fillId="2" borderId="25" xfId="0" applyFont="1" applyFill="1" applyBorder="1" applyAlignment="1">
      <alignment horizontal="center" wrapText="1"/>
    </xf>
    <xf numFmtId="1" fontId="23" fillId="2" borderId="25" xfId="0" applyNumberFormat="1" applyFont="1" applyFill="1" applyBorder="1" applyAlignment="1">
      <alignment horizontal="center" wrapText="1"/>
    </xf>
    <xf numFmtId="0" fontId="23" fillId="0" borderId="54" xfId="0" applyFont="1" applyBorder="1" applyAlignment="1">
      <alignment horizontal="center" wrapText="1"/>
    </xf>
    <xf numFmtId="1" fontId="23" fillId="0" borderId="55" xfId="0" applyNumberFormat="1" applyFont="1" applyBorder="1" applyAlignment="1">
      <alignment horizontal="center" wrapText="1"/>
    </xf>
    <xf numFmtId="0" fontId="23" fillId="2" borderId="45" xfId="0" applyFont="1" applyFill="1" applyBorder="1" applyAlignment="1">
      <alignment horizontal="center" wrapText="1"/>
    </xf>
    <xf numFmtId="0" fontId="0" fillId="0" borderId="0" xfId="0" applyBorder="1"/>
    <xf numFmtId="0" fontId="8" fillId="0" borderId="0" xfId="0" applyFont="1" applyBorder="1" applyAlignment="1">
      <alignment horizontal="center" vertical="center" wrapText="1"/>
    </xf>
    <xf numFmtId="0" fontId="0" fillId="0" borderId="33" xfId="0" applyBorder="1" applyAlignment="1"/>
    <xf numFmtId="0" fontId="21" fillId="2" borderId="50" xfId="0" applyFont="1" applyFill="1" applyBorder="1" applyAlignment="1">
      <alignment horizontal="center"/>
    </xf>
    <xf numFmtId="0" fontId="0" fillId="0" borderId="38" xfId="0" applyBorder="1" applyAlignment="1"/>
    <xf numFmtId="0" fontId="20" fillId="2" borderId="51" xfId="0" applyFont="1" applyFill="1" applyBorder="1" applyAlignment="1">
      <alignment horizontal="center" vertical="center"/>
    </xf>
    <xf numFmtId="0" fontId="30" fillId="2" borderId="25" xfId="0" applyFont="1" applyFill="1" applyBorder="1" applyAlignment="1">
      <alignment horizontal="center" vertical="center" wrapText="1"/>
    </xf>
    <xf numFmtId="0" fontId="30" fillId="2" borderId="61" xfId="0" applyFont="1" applyFill="1" applyBorder="1" applyAlignment="1">
      <alignment horizontal="center" vertical="center"/>
    </xf>
    <xf numFmtId="0" fontId="30" fillId="2" borderId="47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horizontal="center" vertical="center"/>
    </xf>
    <xf numFmtId="0" fontId="30" fillId="2" borderId="17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/>
    </xf>
    <xf numFmtId="0" fontId="30" fillId="2" borderId="19" xfId="0" applyFont="1" applyFill="1" applyBorder="1" applyAlignment="1">
      <alignment horizontal="center" vertical="center"/>
    </xf>
    <xf numFmtId="0" fontId="30" fillId="2" borderId="24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/>
    </xf>
    <xf numFmtId="0" fontId="30" fillId="2" borderId="40" xfId="0" applyFont="1" applyFill="1" applyBorder="1" applyAlignment="1">
      <alignment horizontal="center" vertical="center"/>
    </xf>
    <xf numFmtId="0" fontId="30" fillId="2" borderId="39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vertical="center"/>
    </xf>
    <xf numFmtId="0" fontId="30" fillId="2" borderId="7" xfId="0" applyFont="1" applyFill="1" applyBorder="1" applyAlignment="1">
      <alignment horizontal="center" vertical="center" wrapText="1"/>
    </xf>
    <xf numFmtId="0" fontId="30" fillId="2" borderId="55" xfId="0" applyFont="1" applyFill="1" applyBorder="1" applyAlignment="1">
      <alignment horizontal="center" vertical="center"/>
    </xf>
    <xf numFmtId="0" fontId="29" fillId="2" borderId="63" xfId="0" applyFont="1" applyFill="1" applyBorder="1" applyAlignment="1">
      <alignment horizontal="center" vertical="center"/>
    </xf>
    <xf numFmtId="0" fontId="30" fillId="2" borderId="46" xfId="0" applyFont="1" applyFill="1" applyBorder="1" applyAlignment="1">
      <alignment horizontal="center" vertical="center"/>
    </xf>
    <xf numFmtId="1" fontId="29" fillId="2" borderId="16" xfId="0" applyNumberFormat="1" applyFont="1" applyFill="1" applyBorder="1" applyAlignment="1">
      <alignment horizontal="center" vertical="center"/>
    </xf>
    <xf numFmtId="1" fontId="30" fillId="2" borderId="17" xfId="0" applyNumberFormat="1" applyFont="1" applyFill="1" applyBorder="1" applyAlignment="1">
      <alignment horizontal="center" vertical="center"/>
    </xf>
    <xf numFmtId="1" fontId="29" fillId="2" borderId="18" xfId="0" applyNumberFormat="1" applyFont="1" applyFill="1" applyBorder="1" applyAlignment="1">
      <alignment horizontal="center" vertical="center"/>
    </xf>
    <xf numFmtId="1" fontId="30" fillId="2" borderId="19" xfId="0" applyNumberFormat="1" applyFont="1" applyFill="1" applyBorder="1" applyAlignment="1">
      <alignment horizontal="center" vertical="center"/>
    </xf>
    <xf numFmtId="1" fontId="29" fillId="2" borderId="26" xfId="0" applyNumberFormat="1" applyFont="1" applyFill="1" applyBorder="1" applyAlignment="1">
      <alignment horizontal="center" vertical="center"/>
    </xf>
    <xf numFmtId="1" fontId="30" fillId="2" borderId="32" xfId="0" applyNumberFormat="1" applyFont="1" applyFill="1" applyBorder="1" applyAlignment="1">
      <alignment horizontal="center" vertical="center"/>
    </xf>
    <xf numFmtId="1" fontId="29" fillId="2" borderId="29" xfId="0" applyNumberFormat="1" applyFont="1" applyFill="1" applyBorder="1" applyAlignment="1">
      <alignment horizontal="center" vertical="center"/>
    </xf>
    <xf numFmtId="1" fontId="30" fillId="2" borderId="21" xfId="0" applyNumberFormat="1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/>
    </xf>
    <xf numFmtId="0" fontId="21" fillId="2" borderId="52" xfId="0" applyFont="1" applyFill="1" applyBorder="1" applyAlignment="1">
      <alignment horizontal="center" vertical="center"/>
    </xf>
    <xf numFmtId="0" fontId="21" fillId="2" borderId="66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0" fontId="21" fillId="2" borderId="67" xfId="0" applyFont="1" applyFill="1" applyBorder="1" applyAlignment="1">
      <alignment horizontal="center" vertical="center"/>
    </xf>
    <xf numFmtId="0" fontId="21" fillId="2" borderId="68" xfId="0" applyFont="1" applyFill="1" applyBorder="1" applyAlignment="1">
      <alignment horizontal="center" vertical="center"/>
    </xf>
    <xf numFmtId="0" fontId="20" fillId="2" borderId="68" xfId="0" applyFont="1" applyFill="1" applyBorder="1" applyAlignment="1">
      <alignment horizontal="center" vertical="center"/>
    </xf>
    <xf numFmtId="0" fontId="21" fillId="2" borderId="56" xfId="0" applyFont="1" applyFill="1" applyBorder="1" applyAlignment="1">
      <alignment horizontal="center" vertical="center"/>
    </xf>
    <xf numFmtId="0" fontId="30" fillId="2" borderId="56" xfId="0" applyFont="1" applyFill="1" applyBorder="1" applyAlignment="1">
      <alignment horizontal="center" vertical="center"/>
    </xf>
    <xf numFmtId="1" fontId="29" fillId="2" borderId="63" xfId="0" applyNumberFormat="1" applyFont="1" applyFill="1" applyBorder="1" applyAlignment="1">
      <alignment horizontal="center" vertical="center"/>
    </xf>
    <xf numFmtId="1" fontId="30" fillId="2" borderId="67" xfId="0" applyNumberFormat="1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vertical="center"/>
    </xf>
    <xf numFmtId="0" fontId="29" fillId="2" borderId="63" xfId="0" applyFont="1" applyFill="1" applyBorder="1" applyAlignment="1">
      <alignment horizontal="center" vertical="center" wrapText="1"/>
    </xf>
    <xf numFmtId="0" fontId="30" fillId="2" borderId="67" xfId="0" applyFont="1" applyFill="1" applyBorder="1" applyAlignment="1">
      <alignment horizontal="center" vertical="center" wrapText="1"/>
    </xf>
    <xf numFmtId="0" fontId="29" fillId="2" borderId="51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left" vertical="center"/>
    </xf>
    <xf numFmtId="0" fontId="11" fillId="2" borderId="65" xfId="0" applyFont="1" applyFill="1" applyBorder="1" applyAlignment="1">
      <alignment horizontal="left" vertical="center"/>
    </xf>
    <xf numFmtId="0" fontId="11" fillId="2" borderId="62" xfId="0" applyFont="1" applyFill="1" applyBorder="1" applyAlignment="1">
      <alignment horizontal="left" vertical="center"/>
    </xf>
    <xf numFmtId="0" fontId="11" fillId="2" borderId="28" xfId="0" applyFont="1" applyFill="1" applyBorder="1" applyAlignment="1">
      <alignment horizontal="left" vertical="center"/>
    </xf>
    <xf numFmtId="0" fontId="11" fillId="2" borderId="29" xfId="0" applyFont="1" applyFill="1" applyBorder="1" applyAlignment="1">
      <alignment horizontal="left" vertical="center"/>
    </xf>
    <xf numFmtId="0" fontId="26" fillId="2" borderId="36" xfId="0" applyFont="1" applyFill="1" applyBorder="1" applyAlignment="1">
      <alignment horizontal="center" vertical="center" textRotation="90" wrapText="1"/>
    </xf>
    <xf numFmtId="0" fontId="20" fillId="2" borderId="28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 wrapText="1"/>
    </xf>
    <xf numFmtId="0" fontId="20" fillId="2" borderId="65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textRotation="90" wrapText="1"/>
    </xf>
    <xf numFmtId="0" fontId="2" fillId="2" borderId="69" xfId="0" applyFont="1" applyFill="1" applyBorder="1" applyAlignment="1">
      <alignment horizontal="center" vertical="center" textRotation="90" wrapText="1"/>
    </xf>
    <xf numFmtId="0" fontId="29" fillId="2" borderId="7" xfId="0" applyFont="1" applyFill="1" applyBorder="1" applyAlignment="1">
      <alignment vertical="center"/>
    </xf>
    <xf numFmtId="0" fontId="30" fillId="2" borderId="6" xfId="0" applyFont="1" applyFill="1" applyBorder="1" applyAlignment="1">
      <alignment horizontal="center" vertical="center" wrapText="1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15" fillId="0" borderId="27" xfId="0" applyFont="1" applyBorder="1" applyAlignment="1">
      <alignment horizontal="center"/>
    </xf>
    <xf numFmtId="0" fontId="10" fillId="0" borderId="60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2" borderId="27" xfId="0" applyFont="1" applyFill="1" applyBorder="1" applyAlignment="1">
      <alignment horizontal="center"/>
    </xf>
    <xf numFmtId="0" fontId="21" fillId="2" borderId="28" xfId="0" applyFont="1" applyFill="1" applyBorder="1" applyAlignment="1">
      <alignment horizontal="center"/>
    </xf>
    <xf numFmtId="0" fontId="21" fillId="2" borderId="29" xfId="0" applyFont="1" applyFill="1" applyBorder="1" applyAlignment="1">
      <alignment horizontal="center"/>
    </xf>
    <xf numFmtId="0" fontId="0" fillId="0" borderId="34" xfId="0" applyBorder="1" applyAlignment="1"/>
    <xf numFmtId="0" fontId="0" fillId="0" borderId="36" xfId="0" applyBorder="1" applyAlignment="1"/>
    <xf numFmtId="0" fontId="17" fillId="2" borderId="63" xfId="0" applyFont="1" applyFill="1" applyBorder="1" applyAlignment="1">
      <alignment horizontal="center" vertical="center"/>
    </xf>
    <xf numFmtId="0" fontId="15" fillId="2" borderId="54" xfId="0" applyFont="1" applyFill="1" applyBorder="1"/>
    <xf numFmtId="0" fontId="21" fillId="2" borderId="62" xfId="0" applyFont="1" applyFill="1" applyBorder="1" applyAlignment="1">
      <alignment horizontal="center"/>
    </xf>
    <xf numFmtId="0" fontId="17" fillId="2" borderId="51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/>
    </xf>
    <xf numFmtId="0" fontId="23" fillId="0" borderId="56" xfId="0" applyFont="1" applyBorder="1" applyAlignment="1">
      <alignment horizontal="left" vertical="center"/>
    </xf>
    <xf numFmtId="0" fontId="23" fillId="0" borderId="45" xfId="0" applyFont="1" applyBorder="1" applyAlignment="1">
      <alignment horizontal="center" vertical="center" wrapText="1"/>
    </xf>
    <xf numFmtId="1" fontId="23" fillId="0" borderId="25" xfId="0" applyNumberFormat="1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1" fontId="23" fillId="0" borderId="55" xfId="0" applyNumberFormat="1" applyFont="1" applyBorder="1" applyAlignment="1">
      <alignment horizontal="center" vertical="center" wrapText="1"/>
    </xf>
    <xf numFmtId="0" fontId="10" fillId="0" borderId="0" xfId="0" applyFont="1" applyBorder="1"/>
    <xf numFmtId="1" fontId="29" fillId="2" borderId="28" xfId="0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/>
    </xf>
    <xf numFmtId="0" fontId="37" fillId="2" borderId="69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21" fillId="2" borderId="70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/>
    </xf>
    <xf numFmtId="0" fontId="20" fillId="2" borderId="60" xfId="0" applyFont="1" applyFill="1" applyBorder="1" applyAlignment="1">
      <alignment horizontal="center"/>
    </xf>
    <xf numFmtId="0" fontId="21" fillId="2" borderId="60" xfId="0" applyFont="1" applyFill="1" applyBorder="1" applyAlignment="1">
      <alignment horizontal="center"/>
    </xf>
    <xf numFmtId="0" fontId="17" fillId="2" borderId="3" xfId="0" applyFont="1" applyFill="1" applyBorder="1" applyAlignment="1">
      <alignment wrapText="1"/>
    </xf>
    <xf numFmtId="0" fontId="30" fillId="2" borderId="21" xfId="0" applyFont="1" applyFill="1" applyBorder="1" applyAlignment="1">
      <alignment horizontal="center" vertical="center"/>
    </xf>
    <xf numFmtId="0" fontId="1" fillId="0" borderId="0" xfId="0" applyFont="1" applyAlignment="1"/>
    <xf numFmtId="0" fontId="29" fillId="2" borderId="8" xfId="0" applyFont="1" applyFill="1" applyBorder="1" applyAlignment="1">
      <alignment vertical="center"/>
    </xf>
    <xf numFmtId="1" fontId="17" fillId="0" borderId="55" xfId="0" applyNumberFormat="1" applyFont="1" applyBorder="1" applyAlignment="1">
      <alignment horizontal="center" vertical="center"/>
    </xf>
    <xf numFmtId="1" fontId="17" fillId="0" borderId="42" xfId="0" applyNumberFormat="1" applyFont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 wrapText="1"/>
    </xf>
    <xf numFmtId="0" fontId="30" fillId="2" borderId="22" xfId="0" applyFont="1" applyFill="1" applyBorder="1" applyAlignment="1">
      <alignment horizontal="center" vertical="center"/>
    </xf>
    <xf numFmtId="0" fontId="30" fillId="2" borderId="73" xfId="0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0" fontId="29" fillId="2" borderId="21" xfId="0" applyFont="1" applyFill="1" applyBorder="1" applyAlignment="1">
      <alignment vertical="center"/>
    </xf>
    <xf numFmtId="0" fontId="29" fillId="2" borderId="15" xfId="0" applyFont="1" applyFill="1" applyBorder="1" applyAlignment="1">
      <alignment vertical="center"/>
    </xf>
    <xf numFmtId="1" fontId="30" fillId="2" borderId="46" xfId="0" applyNumberFormat="1" applyFont="1" applyFill="1" applyBorder="1" applyAlignment="1">
      <alignment horizontal="center" vertical="center"/>
    </xf>
    <xf numFmtId="0" fontId="21" fillId="2" borderId="48" xfId="0" applyFont="1" applyFill="1" applyBorder="1" applyAlignment="1">
      <alignment horizontal="center" vertical="center"/>
    </xf>
    <xf numFmtId="1" fontId="21" fillId="2" borderId="40" xfId="0" applyNumberFormat="1" applyFont="1" applyFill="1" applyBorder="1" applyAlignment="1">
      <alignment horizontal="center" vertical="center"/>
    </xf>
    <xf numFmtId="1" fontId="30" fillId="2" borderId="56" xfId="0" applyNumberFormat="1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/>
    </xf>
    <xf numFmtId="0" fontId="21" fillId="2" borderId="42" xfId="0" applyFont="1" applyFill="1" applyBorder="1" applyAlignment="1">
      <alignment horizontal="center" vertical="center"/>
    </xf>
    <xf numFmtId="1" fontId="30" fillId="2" borderId="24" xfId="0" applyNumberFormat="1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1" fontId="30" fillId="2" borderId="55" xfId="0" applyNumberFormat="1" applyFont="1" applyFill="1" applyBorder="1" applyAlignment="1">
      <alignment horizontal="center" vertical="center"/>
    </xf>
    <xf numFmtId="1" fontId="30" fillId="2" borderId="42" xfId="0" applyNumberFormat="1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21" fillId="2" borderId="69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/>
    </xf>
    <xf numFmtId="0" fontId="24" fillId="0" borderId="0" xfId="0" applyFont="1"/>
    <xf numFmtId="0" fontId="38" fillId="0" borderId="0" xfId="0" applyFont="1" applyAlignment="1">
      <alignment horizontal="center"/>
    </xf>
    <xf numFmtId="0" fontId="39" fillId="0" borderId="0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25" fillId="0" borderId="0" xfId="0" applyFont="1"/>
    <xf numFmtId="0" fontId="30" fillId="2" borderId="7" xfId="0" applyFont="1" applyFill="1" applyBorder="1" applyAlignment="1">
      <alignment horizontal="center" vertical="center"/>
    </xf>
    <xf numFmtId="0" fontId="30" fillId="2" borderId="25" xfId="0" applyFont="1" applyFill="1" applyBorder="1" applyAlignment="1">
      <alignment horizontal="center" vertical="center"/>
    </xf>
    <xf numFmtId="1" fontId="30" fillId="2" borderId="7" xfId="0" applyNumberFormat="1" applyFont="1" applyFill="1" applyBorder="1" applyAlignment="1">
      <alignment horizontal="center" vertical="center"/>
    </xf>
    <xf numFmtId="1" fontId="30" fillId="2" borderId="25" xfId="0" applyNumberFormat="1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37" fillId="2" borderId="40" xfId="0" applyFont="1" applyFill="1" applyBorder="1" applyAlignment="1">
      <alignment horizontal="center" vertical="center"/>
    </xf>
    <xf numFmtId="0" fontId="37" fillId="2" borderId="46" xfId="0" applyFont="1" applyFill="1" applyBorder="1" applyAlignment="1">
      <alignment horizontal="center" vertical="center"/>
    </xf>
    <xf numFmtId="0" fontId="36" fillId="2" borderId="56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vertical="center"/>
    </xf>
    <xf numFmtId="0" fontId="24" fillId="2" borderId="39" xfId="0" applyFont="1" applyFill="1" applyBorder="1" applyAlignment="1">
      <alignment vertical="center"/>
    </xf>
    <xf numFmtId="0" fontId="29" fillId="2" borderId="42" xfId="0" applyFont="1" applyFill="1" applyBorder="1" applyAlignment="1">
      <alignment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36" fillId="2" borderId="51" xfId="0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vertical="center"/>
    </xf>
    <xf numFmtId="0" fontId="24" fillId="2" borderId="15" xfId="0" applyFont="1" applyFill="1" applyBorder="1" applyAlignment="1">
      <alignment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30" fillId="2" borderId="63" xfId="0" applyFont="1" applyFill="1" applyBorder="1" applyAlignment="1">
      <alignment horizontal="center" vertical="center"/>
    </xf>
    <xf numFmtId="0" fontId="29" fillId="2" borderId="37" xfId="0" applyFont="1" applyFill="1" applyBorder="1" applyAlignment="1">
      <alignment vertical="center"/>
    </xf>
    <xf numFmtId="0" fontId="30" fillId="2" borderId="55" xfId="0" applyFont="1" applyFill="1" applyBorder="1" applyAlignment="1">
      <alignment horizontal="center" vertical="center" wrapText="1"/>
    </xf>
    <xf numFmtId="0" fontId="30" fillId="2" borderId="67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1" fontId="30" fillId="2" borderId="45" xfId="0" applyNumberFormat="1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left" vertical="center"/>
    </xf>
    <xf numFmtId="0" fontId="11" fillId="2" borderId="45" xfId="0" applyFont="1" applyFill="1" applyBorder="1" applyAlignment="1">
      <alignment horizontal="left" vertical="center"/>
    </xf>
    <xf numFmtId="0" fontId="11" fillId="2" borderId="44" xfId="0" applyFont="1" applyFill="1" applyBorder="1" applyAlignment="1">
      <alignment horizontal="left" vertical="center"/>
    </xf>
    <xf numFmtId="0" fontId="29" fillId="2" borderId="52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/>
    </xf>
    <xf numFmtId="0" fontId="20" fillId="2" borderId="63" xfId="0" applyFont="1" applyFill="1" applyBorder="1" applyAlignment="1">
      <alignment horizontal="center" vertical="center" wrapText="1"/>
    </xf>
    <xf numFmtId="0" fontId="29" fillId="2" borderId="52" xfId="0" applyFont="1" applyFill="1" applyBorder="1" applyAlignment="1">
      <alignment horizontal="center" vertical="center" wrapText="1"/>
    </xf>
    <xf numFmtId="0" fontId="30" fillId="2" borderId="70" xfId="0" applyFont="1" applyFill="1" applyBorder="1" applyAlignment="1">
      <alignment horizontal="center" vertical="center"/>
    </xf>
    <xf numFmtId="0" fontId="30" fillId="2" borderId="73" xfId="0" applyFont="1" applyFill="1" applyBorder="1" applyAlignment="1">
      <alignment horizontal="center" vertical="center" wrapText="1"/>
    </xf>
    <xf numFmtId="0" fontId="29" fillId="2" borderId="23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/>
    </xf>
    <xf numFmtId="0" fontId="29" fillId="2" borderId="39" xfId="0" applyFont="1" applyFill="1" applyBorder="1" applyAlignment="1">
      <alignment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52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vertical="center"/>
    </xf>
    <xf numFmtId="0" fontId="8" fillId="0" borderId="62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left" vertical="center" wrapText="1"/>
    </xf>
    <xf numFmtId="0" fontId="23" fillId="2" borderId="54" xfId="0" applyFont="1" applyFill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1" fontId="20" fillId="2" borderId="16" xfId="0" applyNumberFormat="1" applyFont="1" applyFill="1" applyBorder="1" applyAlignment="1">
      <alignment horizontal="center" vertical="center"/>
    </xf>
    <xf numFmtId="1" fontId="29" fillId="2" borderId="24" xfId="0" applyNumberFormat="1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1" fontId="29" fillId="2" borderId="55" xfId="0" applyNumberFormat="1" applyFont="1" applyFill="1" applyBorder="1" applyAlignment="1">
      <alignment horizontal="center" vertical="center"/>
    </xf>
    <xf numFmtId="0" fontId="29" fillId="2" borderId="55" xfId="0" applyFont="1" applyFill="1" applyBorder="1" applyAlignment="1">
      <alignment horizontal="center" vertical="center"/>
    </xf>
    <xf numFmtId="1" fontId="29" fillId="2" borderId="45" xfId="0" applyNumberFormat="1" applyFont="1" applyFill="1" applyBorder="1" applyAlignment="1">
      <alignment horizontal="center" vertical="center"/>
    </xf>
    <xf numFmtId="1" fontId="29" fillId="2" borderId="42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textRotation="90" wrapText="1"/>
    </xf>
    <xf numFmtId="0" fontId="26" fillId="2" borderId="36" xfId="0" applyFont="1" applyFill="1" applyBorder="1" applyAlignment="1">
      <alignment horizontal="center" vertical="center" textRotation="90" wrapText="1"/>
    </xf>
    <xf numFmtId="0" fontId="17" fillId="2" borderId="45" xfId="0" applyFont="1" applyFill="1" applyBorder="1" applyAlignment="1">
      <alignment horizontal="center" vertical="center" wrapText="1"/>
    </xf>
    <xf numFmtId="0" fontId="5" fillId="0" borderId="0" xfId="0" applyFont="1" applyFill="1"/>
    <xf numFmtId="0" fontId="20" fillId="0" borderId="37" xfId="0" applyFont="1" applyFill="1" applyBorder="1" applyAlignment="1">
      <alignment horizontal="center"/>
    </xf>
    <xf numFmtId="0" fontId="20" fillId="0" borderId="23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 wrapText="1"/>
    </xf>
    <xf numFmtId="0" fontId="30" fillId="0" borderId="40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 wrapText="1"/>
    </xf>
    <xf numFmtId="0" fontId="30" fillId="0" borderId="39" xfId="0" applyFont="1" applyFill="1" applyBorder="1" applyAlignment="1">
      <alignment horizontal="center" vertical="center" wrapText="1"/>
    </xf>
    <xf numFmtId="0" fontId="22" fillId="0" borderId="0" xfId="0" applyFont="1" applyFill="1"/>
    <xf numFmtId="0" fontId="29" fillId="2" borderId="28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1" fillId="0" borderId="6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8" fillId="0" borderId="43" xfId="0" applyFont="1" applyBorder="1" applyAlignment="1">
      <alignment horizontal="center" wrapText="1"/>
    </xf>
    <xf numFmtId="0" fontId="23" fillId="0" borderId="40" xfId="0" applyFont="1" applyBorder="1" applyAlignment="1">
      <alignment horizontal="left" vertical="center"/>
    </xf>
    <xf numFmtId="0" fontId="23" fillId="0" borderId="43" xfId="0" applyFont="1" applyBorder="1" applyAlignment="1">
      <alignment horizontal="center" wrapText="1"/>
    </xf>
    <xf numFmtId="1" fontId="23" fillId="0" borderId="24" xfId="0" applyNumberFormat="1" applyFont="1" applyBorder="1" applyAlignment="1">
      <alignment horizontal="center" wrapText="1"/>
    </xf>
    <xf numFmtId="1" fontId="23" fillId="0" borderId="43" xfId="0" applyNumberFormat="1" applyFont="1" applyBorder="1" applyAlignment="1">
      <alignment horizontal="center" vertical="center"/>
    </xf>
    <xf numFmtId="1" fontId="23" fillId="0" borderId="54" xfId="0" applyNumberFormat="1" applyFont="1" applyBorder="1" applyAlignment="1">
      <alignment horizontal="center" vertical="center"/>
    </xf>
    <xf numFmtId="1" fontId="23" fillId="0" borderId="43" xfId="0" applyNumberFormat="1" applyFont="1" applyBorder="1" applyAlignment="1">
      <alignment horizontal="center"/>
    </xf>
    <xf numFmtId="1" fontId="23" fillId="0" borderId="45" xfId="0" applyNumberFormat="1" applyFont="1" applyBorder="1" applyAlignment="1">
      <alignment horizontal="center"/>
    </xf>
    <xf numFmtId="1" fontId="23" fillId="0" borderId="35" xfId="0" applyNumberFormat="1" applyFont="1" applyBorder="1" applyAlignment="1">
      <alignment horizontal="center"/>
    </xf>
    <xf numFmtId="1" fontId="23" fillId="0" borderId="45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1" fontId="8" fillId="0" borderId="55" xfId="0" applyNumberFormat="1" applyFont="1" applyBorder="1" applyAlignment="1">
      <alignment horizontal="center" vertical="center"/>
    </xf>
    <xf numFmtId="1" fontId="8" fillId="2" borderId="43" xfId="0" applyNumberFormat="1" applyFont="1" applyFill="1" applyBorder="1" applyAlignment="1">
      <alignment horizontal="center"/>
    </xf>
    <xf numFmtId="1" fontId="8" fillId="2" borderId="45" xfId="0" applyNumberFormat="1" applyFont="1" applyFill="1" applyBorder="1" applyAlignment="1">
      <alignment horizontal="center"/>
    </xf>
    <xf numFmtId="1" fontId="17" fillId="2" borderId="43" xfId="0" applyNumberFormat="1" applyFont="1" applyFill="1" applyBorder="1" applyAlignment="1">
      <alignment horizontal="center" vertical="center"/>
    </xf>
    <xf numFmtId="1" fontId="23" fillId="0" borderId="2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30" fillId="0" borderId="8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right" vertical="center"/>
    </xf>
    <xf numFmtId="1" fontId="17" fillId="2" borderId="49" xfId="0" applyNumberFormat="1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wrapText="1"/>
    </xf>
    <xf numFmtId="0" fontId="20" fillId="2" borderId="28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 wrapText="1"/>
    </xf>
    <xf numFmtId="0" fontId="17" fillId="2" borderId="55" xfId="0" applyFont="1" applyFill="1" applyBorder="1" applyAlignment="1">
      <alignment horizontal="center" vertical="center"/>
    </xf>
    <xf numFmtId="0" fontId="17" fillId="2" borderId="54" xfId="0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5" fillId="2" borderId="0" xfId="0" applyFont="1" applyFill="1" applyAlignment="1">
      <alignment horizontal="center"/>
    </xf>
    <xf numFmtId="0" fontId="35" fillId="2" borderId="0" xfId="0" applyNumberFormat="1" applyFont="1" applyFill="1" applyAlignment="1">
      <alignment horizontal="center"/>
    </xf>
    <xf numFmtId="0" fontId="30" fillId="2" borderId="25" xfId="0" applyFont="1" applyFill="1" applyBorder="1" applyAlignment="1">
      <alignment vertical="center" wrapText="1"/>
    </xf>
    <xf numFmtId="0" fontId="29" fillId="2" borderId="57" xfId="0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28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9" fillId="2" borderId="27" xfId="0" applyFont="1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center" vertical="center"/>
    </xf>
    <xf numFmtId="0" fontId="29" fillId="2" borderId="29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vertical="center"/>
    </xf>
    <xf numFmtId="0" fontId="21" fillId="2" borderId="4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1" fontId="17" fillId="2" borderId="24" xfId="0" applyNumberFormat="1" applyFont="1" applyFill="1" applyBorder="1" applyAlignment="1">
      <alignment horizontal="center" vertical="center"/>
    </xf>
    <xf numFmtId="1" fontId="29" fillId="2" borderId="54" xfId="0" applyNumberFormat="1" applyFont="1" applyFill="1" applyBorder="1" applyAlignment="1">
      <alignment horizontal="center" vertical="center"/>
    </xf>
    <xf numFmtId="1" fontId="30" fillId="2" borderId="54" xfId="0" applyNumberFormat="1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center"/>
    </xf>
    <xf numFmtId="0" fontId="20" fillId="2" borderId="49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wrapText="1"/>
    </xf>
    <xf numFmtId="0" fontId="23" fillId="2" borderId="55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2" borderId="27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29" xfId="0" applyFont="1" applyFill="1" applyBorder="1" applyAlignment="1">
      <alignment horizontal="center"/>
    </xf>
    <xf numFmtId="0" fontId="8" fillId="0" borderId="54" xfId="0" applyFont="1" applyBorder="1" applyAlignment="1">
      <alignment horizontal="center" wrapText="1"/>
    </xf>
    <xf numFmtId="1" fontId="8" fillId="2" borderId="54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 wrapText="1"/>
    </xf>
    <xf numFmtId="0" fontId="2" fillId="0" borderId="71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4" fillId="0" borderId="0" xfId="0" applyFont="1" applyAlignment="1">
      <alignment horizontal="left"/>
    </xf>
    <xf numFmtId="0" fontId="8" fillId="0" borderId="38" xfId="0" applyFont="1" applyBorder="1" applyAlignment="1" applyProtection="1">
      <alignment horizontal="center"/>
      <protection locked="0"/>
    </xf>
    <xf numFmtId="0" fontId="8" fillId="0" borderId="48" xfId="0" applyFont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locked="0"/>
    </xf>
    <xf numFmtId="0" fontId="29" fillId="2" borderId="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17" fillId="2" borderId="48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2" borderId="42" xfId="0" applyFont="1" applyFill="1" applyBorder="1" applyAlignment="1">
      <alignment horizontal="center" vertical="center" wrapText="1"/>
    </xf>
    <xf numFmtId="0" fontId="29" fillId="2" borderId="25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9" fillId="2" borderId="28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47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3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26" fillId="2" borderId="29" xfId="0" applyFont="1" applyFill="1" applyBorder="1" applyAlignment="1">
      <alignment horizontal="center" vertical="center"/>
    </xf>
    <xf numFmtId="0" fontId="26" fillId="2" borderId="47" xfId="0" applyFont="1" applyFill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9" fillId="2" borderId="27" xfId="0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wrapText="1"/>
    </xf>
    <xf numFmtId="0" fontId="17" fillId="2" borderId="48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 wrapText="1"/>
    </xf>
    <xf numFmtId="0" fontId="17" fillId="2" borderId="33" xfId="0" applyFont="1" applyFill="1" applyBorder="1" applyAlignment="1">
      <alignment horizont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29" fillId="2" borderId="28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6" fillId="2" borderId="38" xfId="0" applyFont="1" applyFill="1" applyBorder="1" applyAlignment="1">
      <alignment horizontal="center" vertical="center" wrapText="1"/>
    </xf>
    <xf numFmtId="0" fontId="26" fillId="2" borderId="33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6" fillId="2" borderId="48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31" fillId="2" borderId="38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58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4" fillId="2" borderId="57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textRotation="90" wrapText="1"/>
    </xf>
    <xf numFmtId="0" fontId="2" fillId="2" borderId="44" xfId="0" applyFont="1" applyFill="1" applyBorder="1" applyAlignment="1">
      <alignment horizontal="center" vertical="center" textRotation="90" wrapText="1"/>
    </xf>
    <xf numFmtId="0" fontId="26" fillId="2" borderId="34" xfId="0" applyFont="1" applyFill="1" applyBorder="1" applyAlignment="1">
      <alignment horizontal="center" vertical="center" textRotation="90" wrapText="1"/>
    </xf>
    <xf numFmtId="0" fontId="26" fillId="2" borderId="36" xfId="0" applyFont="1" applyFill="1" applyBorder="1" applyAlignment="1">
      <alignment horizontal="center" vertical="center" textRotation="90" wrapText="1"/>
    </xf>
    <xf numFmtId="0" fontId="2" fillId="2" borderId="27" xfId="0" applyFont="1" applyFill="1" applyBorder="1" applyAlignment="1">
      <alignment horizontal="center" vertical="center" textRotation="90" wrapText="1"/>
    </xf>
    <xf numFmtId="0" fontId="2" fillId="2" borderId="29" xfId="0" applyFont="1" applyFill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/>
    </xf>
    <xf numFmtId="0" fontId="17" fillId="0" borderId="34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textRotation="90" wrapText="1"/>
    </xf>
    <xf numFmtId="0" fontId="26" fillId="2" borderId="44" xfId="0" applyFont="1" applyFill="1" applyBorder="1" applyAlignment="1">
      <alignment horizontal="center" vertical="center" textRotation="90" wrapText="1"/>
    </xf>
    <xf numFmtId="0" fontId="26" fillId="0" borderId="4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textRotation="90" wrapText="1"/>
    </xf>
    <xf numFmtId="0" fontId="2" fillId="2" borderId="36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L44"/>
  <sheetViews>
    <sheetView topLeftCell="A10" zoomScaleNormal="100" workbookViewId="0">
      <selection activeCell="M23" sqref="M23"/>
    </sheetView>
  </sheetViews>
  <sheetFormatPr defaultRowHeight="15" x14ac:dyDescent="0.25"/>
  <cols>
    <col min="2" max="2" width="14" customWidth="1"/>
    <col min="3" max="3" width="21.42578125" customWidth="1"/>
    <col min="4" max="4" width="13.7109375" customWidth="1"/>
    <col min="5" max="5" width="13.85546875" customWidth="1"/>
    <col min="6" max="7" width="19.7109375" customWidth="1"/>
    <col min="8" max="8" width="13.7109375" customWidth="1"/>
    <col min="9" max="9" width="3" customWidth="1"/>
    <col min="10" max="10" width="5.28515625" style="362" customWidth="1"/>
    <col min="11" max="11" width="5.85546875" style="196" customWidth="1"/>
  </cols>
  <sheetData>
    <row r="1" spans="1:11" ht="19.5" x14ac:dyDescent="0.3">
      <c r="F1" s="7" t="s">
        <v>96</v>
      </c>
      <c r="G1" s="7"/>
      <c r="H1" s="8"/>
    </row>
    <row r="2" spans="1:11" ht="35.25" customHeight="1" x14ac:dyDescent="0.3">
      <c r="F2" s="413" t="s">
        <v>79</v>
      </c>
      <c r="G2" s="413"/>
      <c r="H2" s="8"/>
    </row>
    <row r="3" spans="1:11" ht="17.45" customHeight="1" x14ac:dyDescent="0.3">
      <c r="F3" s="7" t="s">
        <v>53</v>
      </c>
      <c r="G3" s="7"/>
      <c r="H3" s="8"/>
    </row>
    <row r="4" spans="1:11" ht="16.149999999999999" customHeight="1" x14ac:dyDescent="0.3">
      <c r="F4" s="7"/>
      <c r="G4" s="7"/>
      <c r="H4" s="8"/>
    </row>
    <row r="5" spans="1:11" ht="16.149999999999999" customHeight="1" x14ac:dyDescent="0.3">
      <c r="F5" s="7"/>
      <c r="G5" s="7"/>
      <c r="H5" s="8"/>
    </row>
    <row r="6" spans="1:11" ht="16.149999999999999" customHeight="1" x14ac:dyDescent="0.3">
      <c r="F6" s="7"/>
      <c r="G6" s="7"/>
      <c r="H6" s="8"/>
    </row>
    <row r="7" spans="1:11" ht="16.149999999999999" customHeight="1" x14ac:dyDescent="0.3">
      <c r="F7" s="7"/>
      <c r="G7" s="7"/>
      <c r="H7" s="8"/>
    </row>
    <row r="8" spans="1:11" ht="15" customHeight="1" x14ac:dyDescent="0.25">
      <c r="B8" s="419" t="s">
        <v>101</v>
      </c>
      <c r="C8" s="419"/>
      <c r="D8" s="419"/>
      <c r="E8" s="419"/>
      <c r="F8" s="419"/>
      <c r="G8" s="419"/>
      <c r="H8" s="419"/>
    </row>
    <row r="9" spans="1:11" ht="15" customHeight="1" thickBot="1" x14ac:dyDescent="0.3">
      <c r="B9" s="29"/>
      <c r="C9" s="29"/>
      <c r="D9" s="29"/>
      <c r="E9" s="77"/>
      <c r="F9" s="29"/>
      <c r="G9" s="77"/>
      <c r="H9" s="29"/>
    </row>
    <row r="10" spans="1:11" ht="90.6" customHeight="1" thickBot="1" x14ac:dyDescent="0.3">
      <c r="B10" s="96" t="s">
        <v>100</v>
      </c>
      <c r="C10" s="96" t="s">
        <v>85</v>
      </c>
      <c r="D10" s="96" t="s">
        <v>45</v>
      </c>
      <c r="E10" s="96" t="s">
        <v>46</v>
      </c>
      <c r="F10" s="96" t="s">
        <v>57</v>
      </c>
      <c r="G10" s="96" t="s">
        <v>61</v>
      </c>
      <c r="H10" s="97" t="s">
        <v>47</v>
      </c>
    </row>
    <row r="11" spans="1:11" ht="14.25" customHeight="1" thickBot="1" x14ac:dyDescent="0.3">
      <c r="B11" s="414" t="s">
        <v>33</v>
      </c>
      <c r="C11" s="415"/>
      <c r="D11" s="415"/>
      <c r="E11" s="415"/>
      <c r="F11" s="415"/>
      <c r="G11" s="415"/>
      <c r="H11" s="416"/>
      <c r="J11" s="379"/>
    </row>
    <row r="12" spans="1:11" ht="19.149999999999999" customHeight="1" x14ac:dyDescent="0.3">
      <c r="B12" s="30">
        <v>1</v>
      </c>
      <c r="C12" s="74" t="s">
        <v>7</v>
      </c>
      <c r="D12" s="350">
        <f>'ОЧКИ обяз виды'!AK7+'ОЧКИ обяз виды ФВ'!AW6</f>
        <v>862</v>
      </c>
      <c r="E12" s="66">
        <f>'Виды по выбору'!V7</f>
        <v>326</v>
      </c>
      <c r="F12" s="66">
        <v>32</v>
      </c>
      <c r="G12" s="361"/>
      <c r="H12" s="356">
        <f>SUM(D12+E12+F12+G12)</f>
        <v>1220</v>
      </c>
      <c r="I12" s="5"/>
      <c r="J12" s="379">
        <v>1</v>
      </c>
      <c r="K12" s="196">
        <v>1</v>
      </c>
    </row>
    <row r="13" spans="1:11" ht="18" customHeight="1" thickBot="1" x14ac:dyDescent="0.35">
      <c r="B13" s="314">
        <v>2</v>
      </c>
      <c r="C13" s="315" t="s">
        <v>8</v>
      </c>
      <c r="D13" s="351">
        <f>'ОЧКИ обяз виды'!AK8+'ОЧКИ обяз виды ФВ'!AW7</f>
        <v>683</v>
      </c>
      <c r="E13" s="316">
        <f>'Виды по выбору'!V8</f>
        <v>286</v>
      </c>
      <c r="F13" s="216">
        <v>76</v>
      </c>
      <c r="G13" s="317"/>
      <c r="H13" s="357">
        <f>SUM(D13+E13+F13+G13)</f>
        <v>1045</v>
      </c>
      <c r="I13" s="5"/>
      <c r="J13" s="379">
        <v>2</v>
      </c>
      <c r="K13" s="196">
        <v>2</v>
      </c>
    </row>
    <row r="14" spans="1:11" ht="13.5" customHeight="1" thickBot="1" x14ac:dyDescent="0.3">
      <c r="A14" s="127"/>
      <c r="B14" s="414" t="s">
        <v>34</v>
      </c>
      <c r="C14" s="417"/>
      <c r="D14" s="417"/>
      <c r="E14" s="417"/>
      <c r="F14" s="417"/>
      <c r="G14" s="417"/>
      <c r="H14" s="418"/>
      <c r="J14" s="405"/>
    </row>
    <row r="15" spans="1:11" s="9" customFormat="1" ht="16.5" customHeight="1" x14ac:dyDescent="0.3">
      <c r="A15" s="128"/>
      <c r="B15" s="346">
        <v>1</v>
      </c>
      <c r="C15" s="347" t="s">
        <v>22</v>
      </c>
      <c r="D15" s="352">
        <f>'ОЧКИ обяз виды'!AK22+'ОЧКИ обяз виды ФВ'!AW21</f>
        <v>537</v>
      </c>
      <c r="E15" s="348">
        <f>'Виды по выбору'!V22</f>
        <v>61</v>
      </c>
      <c r="F15" s="402">
        <v>120</v>
      </c>
      <c r="G15" s="349">
        <f>'очки РСШ'!V16</f>
        <v>5</v>
      </c>
      <c r="H15" s="358">
        <f t="shared" ref="H15:H34" si="0">SUM(D15+E15+F15+G15)</f>
        <v>723</v>
      </c>
      <c r="I15" s="258"/>
      <c r="J15" s="380">
        <v>1</v>
      </c>
      <c r="K15" s="198">
        <v>1</v>
      </c>
    </row>
    <row r="16" spans="1:11" s="9" customFormat="1" ht="16.5" customHeight="1" x14ac:dyDescent="0.3">
      <c r="A16" s="128"/>
      <c r="B16" s="368">
        <v>2</v>
      </c>
      <c r="C16" s="71" t="s">
        <v>25</v>
      </c>
      <c r="D16" s="353">
        <f>'ОЧКИ обяз виды'!AK25+'ОЧКИ обяз виды ФВ'!AW24</f>
        <v>495</v>
      </c>
      <c r="E16" s="121">
        <f>'Виды по выбору'!V25</f>
        <v>58</v>
      </c>
      <c r="F16" s="122">
        <v>2</v>
      </c>
      <c r="G16" s="118">
        <f>'очки РСШ'!V19</f>
        <v>32</v>
      </c>
      <c r="H16" s="359">
        <f t="shared" ref="H16:H33" si="1">SUM(D16+E16+F16+G16)</f>
        <v>587</v>
      </c>
      <c r="I16" s="259"/>
      <c r="J16" s="380">
        <v>2</v>
      </c>
      <c r="K16" s="198">
        <v>2</v>
      </c>
    </row>
    <row r="17" spans="1:12" s="9" customFormat="1" ht="18" customHeight="1" x14ac:dyDescent="0.3">
      <c r="A17" s="128"/>
      <c r="B17" s="411">
        <v>3</v>
      </c>
      <c r="C17" s="73" t="s">
        <v>24</v>
      </c>
      <c r="D17" s="353">
        <f>'ОЧКИ обяз виды'!AK24+'ОЧКИ обяз виды ФВ'!AW23</f>
        <v>443</v>
      </c>
      <c r="E17" s="121">
        <f>'Виды по выбору'!V24</f>
        <v>66</v>
      </c>
      <c r="F17" s="122">
        <v>37</v>
      </c>
      <c r="G17" s="118">
        <f>'очки РСШ'!V18</f>
        <v>1</v>
      </c>
      <c r="H17" s="359">
        <f t="shared" si="1"/>
        <v>547</v>
      </c>
      <c r="I17" s="260"/>
      <c r="J17" s="381">
        <v>4</v>
      </c>
      <c r="K17" s="198">
        <v>6</v>
      </c>
    </row>
    <row r="18" spans="1:12" s="9" customFormat="1" ht="16.5" customHeight="1" x14ac:dyDescent="0.3">
      <c r="A18" s="128"/>
      <c r="B18" s="368">
        <v>4</v>
      </c>
      <c r="C18" s="71" t="s">
        <v>16</v>
      </c>
      <c r="D18" s="353">
        <f>'ОЧКИ обяз виды'!AK16+'ОЧКИ обяз виды ФВ'!AW15</f>
        <v>410</v>
      </c>
      <c r="E18" s="121">
        <f>'Виды по выбору'!V16</f>
        <v>50</v>
      </c>
      <c r="F18" s="122">
        <v>25</v>
      </c>
      <c r="G18" s="123">
        <f>'очки РСШ'!V10</f>
        <v>14</v>
      </c>
      <c r="H18" s="359">
        <f t="shared" si="1"/>
        <v>499</v>
      </c>
      <c r="I18" s="258"/>
      <c r="J18" s="381">
        <v>3</v>
      </c>
      <c r="K18" s="198">
        <v>3</v>
      </c>
    </row>
    <row r="19" spans="1:12" s="9" customFormat="1" ht="18" customHeight="1" x14ac:dyDescent="0.3">
      <c r="A19" s="128"/>
      <c r="B19" s="411">
        <v>5</v>
      </c>
      <c r="C19" s="71" t="s">
        <v>23</v>
      </c>
      <c r="D19" s="353">
        <f>'ОЧКИ обяз виды'!AK23+'ОЧКИ обяз виды ФВ'!AW22</f>
        <v>351</v>
      </c>
      <c r="E19" s="126">
        <f>'Виды по выбору'!V23</f>
        <v>76</v>
      </c>
      <c r="F19" s="122">
        <v>10</v>
      </c>
      <c r="G19" s="123">
        <f>'очки РСШ'!V17</f>
        <v>20</v>
      </c>
      <c r="H19" s="359">
        <f t="shared" si="1"/>
        <v>457</v>
      </c>
      <c r="I19" s="260"/>
      <c r="J19" s="381">
        <v>5</v>
      </c>
      <c r="K19" s="198">
        <v>14</v>
      </c>
    </row>
    <row r="20" spans="1:12" s="9" customFormat="1" ht="15" customHeight="1" x14ac:dyDescent="0.3">
      <c r="A20" s="128"/>
      <c r="B20" s="368">
        <v>6</v>
      </c>
      <c r="C20" s="72" t="s">
        <v>17</v>
      </c>
      <c r="D20" s="353">
        <f>'ОЧКИ обяз виды'!AK17+'ОЧКИ обяз виды ФВ'!AW16</f>
        <v>374</v>
      </c>
      <c r="E20" s="121">
        <f>'Виды по выбору'!V17</f>
        <v>36</v>
      </c>
      <c r="F20" s="119">
        <v>5</v>
      </c>
      <c r="G20" s="120">
        <f>'очки РСШ'!V11</f>
        <v>20</v>
      </c>
      <c r="H20" s="359">
        <f t="shared" si="1"/>
        <v>435</v>
      </c>
      <c r="I20" s="258"/>
      <c r="J20" s="381">
        <v>8</v>
      </c>
      <c r="K20" s="198">
        <v>5</v>
      </c>
    </row>
    <row r="21" spans="1:12" s="9" customFormat="1" ht="17.25" customHeight="1" x14ac:dyDescent="0.3">
      <c r="A21" s="128"/>
      <c r="B21" s="411">
        <v>7</v>
      </c>
      <c r="C21" s="72" t="s">
        <v>27</v>
      </c>
      <c r="D21" s="354">
        <f>'ОЧКИ обяз виды'!AK27+'ОЧКИ обяз виды ФВ'!AW26</f>
        <v>351</v>
      </c>
      <c r="E21" s="124">
        <f>'Виды по выбору'!V27</f>
        <v>33</v>
      </c>
      <c r="F21" s="119">
        <v>45</v>
      </c>
      <c r="G21" s="125">
        <f>'очки РСШ'!V21</f>
        <v>1</v>
      </c>
      <c r="H21" s="359">
        <f t="shared" si="1"/>
        <v>430</v>
      </c>
      <c r="I21" s="261"/>
      <c r="J21" s="380">
        <v>6</v>
      </c>
      <c r="K21" s="366">
        <v>4</v>
      </c>
      <c r="L21" s="218"/>
    </row>
    <row r="22" spans="1:12" s="9" customFormat="1" ht="18" customHeight="1" x14ac:dyDescent="0.3">
      <c r="A22" s="128"/>
      <c r="B22" s="368">
        <v>8</v>
      </c>
      <c r="C22" s="73" t="s">
        <v>13</v>
      </c>
      <c r="D22" s="353">
        <f>'ОЧКИ обяз виды'!AK14+'ОЧКИ обяз виды ФВ'!AW13</f>
        <v>337</v>
      </c>
      <c r="E22" s="126">
        <f>'Виды по выбору'!V14</f>
        <v>73</v>
      </c>
      <c r="F22" s="122">
        <v>8</v>
      </c>
      <c r="G22" s="118">
        <f>'очки РСШ'!V8</f>
        <v>3</v>
      </c>
      <c r="H22" s="359">
        <f t="shared" si="1"/>
        <v>421</v>
      </c>
      <c r="I22" s="258"/>
      <c r="J22" s="381">
        <v>7</v>
      </c>
      <c r="K22" s="198">
        <v>10</v>
      </c>
    </row>
    <row r="23" spans="1:12" s="9" customFormat="1" ht="15.75" customHeight="1" x14ac:dyDescent="0.3">
      <c r="A23" s="128"/>
      <c r="B23" s="411">
        <v>9</v>
      </c>
      <c r="C23" s="71" t="s">
        <v>30</v>
      </c>
      <c r="D23" s="353">
        <f>'ОЧКИ обяз виды'!AK30+'ОЧКИ обяз виды ФВ'!AW29</f>
        <v>333</v>
      </c>
      <c r="E23" s="121">
        <f>'Виды по выбору'!V30</f>
        <v>35</v>
      </c>
      <c r="F23" s="122">
        <v>15</v>
      </c>
      <c r="G23" s="118">
        <f>'очки РСШ'!V24</f>
        <v>10</v>
      </c>
      <c r="H23" s="359">
        <f t="shared" si="1"/>
        <v>393</v>
      </c>
      <c r="I23" s="260"/>
      <c r="J23" s="380">
        <v>9</v>
      </c>
      <c r="K23" s="198">
        <v>13</v>
      </c>
    </row>
    <row r="24" spans="1:12" s="9" customFormat="1" ht="16.5" customHeight="1" x14ac:dyDescent="0.3">
      <c r="A24" s="128"/>
      <c r="B24" s="368">
        <v>10</v>
      </c>
      <c r="C24" s="71" t="s">
        <v>28</v>
      </c>
      <c r="D24" s="353">
        <f>'ОЧКИ обяз виды'!AK28+'ОЧКИ обяз виды ФВ'!AW27</f>
        <v>288</v>
      </c>
      <c r="E24" s="121">
        <f>'Виды по выбору'!V28</f>
        <v>66</v>
      </c>
      <c r="F24" s="122">
        <v>2</v>
      </c>
      <c r="G24" s="123">
        <f>'очки РСШ'!V22</f>
        <v>34</v>
      </c>
      <c r="H24" s="359">
        <f t="shared" si="1"/>
        <v>390</v>
      </c>
      <c r="I24" s="262"/>
      <c r="J24" s="381">
        <v>11</v>
      </c>
      <c r="K24" s="198">
        <v>9</v>
      </c>
    </row>
    <row r="25" spans="1:12" s="9" customFormat="1" ht="16.5" customHeight="1" x14ac:dyDescent="0.3">
      <c r="A25" s="128"/>
      <c r="B25" s="411">
        <v>11</v>
      </c>
      <c r="C25" s="71" t="s">
        <v>11</v>
      </c>
      <c r="D25" s="353">
        <f>'ОЧКИ обяз виды'!AK12+'ОЧКИ обяз виды ФВ'!AW11</f>
        <v>270</v>
      </c>
      <c r="E25" s="126">
        <f>'Виды по выбору'!V12</f>
        <v>73</v>
      </c>
      <c r="F25" s="122">
        <v>1</v>
      </c>
      <c r="G25" s="118">
        <f>'очки РСШ'!V6</f>
        <v>18</v>
      </c>
      <c r="H25" s="359">
        <f t="shared" si="1"/>
        <v>362</v>
      </c>
      <c r="I25" s="260"/>
      <c r="J25" s="380">
        <v>10</v>
      </c>
      <c r="K25" s="198">
        <v>11</v>
      </c>
    </row>
    <row r="26" spans="1:12" s="9" customFormat="1" ht="18" customHeight="1" x14ac:dyDescent="0.3">
      <c r="A26" s="128"/>
      <c r="B26" s="368">
        <v>12</v>
      </c>
      <c r="C26" s="71" t="s">
        <v>21</v>
      </c>
      <c r="D26" s="353">
        <f>'ОЧКИ обяз виды'!AK21+'ОЧКИ обяз виды ФВ'!AW20</f>
        <v>270</v>
      </c>
      <c r="E26" s="124">
        <f>'Виды по выбору'!V21</f>
        <v>54</v>
      </c>
      <c r="F26" s="123"/>
      <c r="G26" s="125">
        <f>'очки РСШ'!V15</f>
        <v>26</v>
      </c>
      <c r="H26" s="359">
        <f t="shared" si="1"/>
        <v>350</v>
      </c>
      <c r="I26" s="258"/>
      <c r="J26" s="380">
        <v>13</v>
      </c>
      <c r="K26" s="198">
        <v>7</v>
      </c>
    </row>
    <row r="27" spans="1:12" s="9" customFormat="1" ht="16.5" customHeight="1" x14ac:dyDescent="0.3">
      <c r="A27" s="128"/>
      <c r="B27" s="411">
        <v>13</v>
      </c>
      <c r="C27" s="71" t="s">
        <v>18</v>
      </c>
      <c r="D27" s="353">
        <f>'ОЧКИ обяз виды'!AK18+'ОЧКИ обяз виды ФВ'!AW17</f>
        <v>302</v>
      </c>
      <c r="E27" s="126">
        <f>'Виды по выбору'!V18</f>
        <v>43</v>
      </c>
      <c r="F27" s="123"/>
      <c r="G27" s="123"/>
      <c r="H27" s="359">
        <f t="shared" si="1"/>
        <v>345</v>
      </c>
      <c r="I27" s="260"/>
      <c r="J27" s="380">
        <v>14</v>
      </c>
      <c r="K27" s="198">
        <v>8</v>
      </c>
    </row>
    <row r="28" spans="1:12" s="9" customFormat="1" ht="16.5" customHeight="1" x14ac:dyDescent="0.3">
      <c r="A28" s="128"/>
      <c r="B28" s="368">
        <v>14</v>
      </c>
      <c r="C28" s="71" t="s">
        <v>19</v>
      </c>
      <c r="D28" s="353">
        <f>'ОЧКИ обяз виды'!AK19+'ОЧКИ обяз виды ФВ'!AW18</f>
        <v>263</v>
      </c>
      <c r="E28" s="126">
        <f>'Виды по выбору'!V19</f>
        <v>66</v>
      </c>
      <c r="F28" s="122"/>
      <c r="G28" s="118">
        <f>'очки РСШ'!V13</f>
        <v>7</v>
      </c>
      <c r="H28" s="359">
        <f t="shared" si="1"/>
        <v>336</v>
      </c>
      <c r="I28" s="258"/>
      <c r="J28" s="380">
        <v>12</v>
      </c>
      <c r="K28" s="198">
        <v>16</v>
      </c>
    </row>
    <row r="29" spans="1:12" s="9" customFormat="1" ht="16.5" customHeight="1" x14ac:dyDescent="0.3">
      <c r="A29" s="128"/>
      <c r="B29" s="411">
        <v>15</v>
      </c>
      <c r="C29" s="71" t="s">
        <v>10</v>
      </c>
      <c r="D29" s="353">
        <f>'ОЧКИ обяз виды'!AK10+'ОЧКИ обяз виды ФВ'!AW9</f>
        <v>249</v>
      </c>
      <c r="E29" s="126">
        <f>'Виды по выбору'!V10</f>
        <v>18</v>
      </c>
      <c r="F29" s="122"/>
      <c r="G29" s="123">
        <f>'очки РСШ'!V4</f>
        <v>24</v>
      </c>
      <c r="H29" s="359">
        <f t="shared" si="1"/>
        <v>291</v>
      </c>
      <c r="I29" s="260"/>
      <c r="J29" s="381">
        <v>15</v>
      </c>
      <c r="K29" s="198">
        <v>15</v>
      </c>
    </row>
    <row r="30" spans="1:12" s="9" customFormat="1" ht="17.25" customHeight="1" x14ac:dyDescent="0.3">
      <c r="A30" s="128"/>
      <c r="B30" s="368">
        <v>16</v>
      </c>
      <c r="C30" s="73" t="s">
        <v>14</v>
      </c>
      <c r="D30" s="353">
        <f>'ОЧКИ обяз виды'!AK13+'ОЧКИ обяз виды ФВ'!AW12</f>
        <v>226</v>
      </c>
      <c r="E30" s="121">
        <f>'Виды по выбору'!V13</f>
        <v>42</v>
      </c>
      <c r="F30" s="122"/>
      <c r="G30" s="118">
        <f>'очки РСШ'!V7</f>
        <v>8</v>
      </c>
      <c r="H30" s="359">
        <f t="shared" si="1"/>
        <v>276</v>
      </c>
      <c r="I30" s="260"/>
      <c r="J30" s="380">
        <v>16</v>
      </c>
      <c r="K30" s="198">
        <v>12</v>
      </c>
    </row>
    <row r="31" spans="1:12" s="9" customFormat="1" ht="18.75" customHeight="1" x14ac:dyDescent="0.3">
      <c r="A31" s="128"/>
      <c r="B31" s="411">
        <v>17</v>
      </c>
      <c r="C31" s="71" t="s">
        <v>12</v>
      </c>
      <c r="D31" s="353">
        <f>'ОЧКИ обяз виды'!AK11+'ОЧКИ обяз виды ФВ'!AW10</f>
        <v>192</v>
      </c>
      <c r="E31" s="126">
        <f>'Виды по выбору'!V11</f>
        <v>0</v>
      </c>
      <c r="F31" s="122">
        <v>43</v>
      </c>
      <c r="G31" s="123">
        <f>'очки РСШ'!V5</f>
        <v>1</v>
      </c>
      <c r="H31" s="359">
        <f t="shared" si="1"/>
        <v>236</v>
      </c>
      <c r="I31" s="258"/>
      <c r="J31" s="381">
        <v>17</v>
      </c>
      <c r="K31" s="198">
        <v>18</v>
      </c>
    </row>
    <row r="32" spans="1:12" s="9" customFormat="1" ht="17.25" customHeight="1" x14ac:dyDescent="0.3">
      <c r="A32" s="128"/>
      <c r="B32" s="368">
        <v>18</v>
      </c>
      <c r="C32" s="73" t="s">
        <v>26</v>
      </c>
      <c r="D32" s="353">
        <f>'ОЧКИ обяз виды'!AK26+'ОЧКИ обяз виды ФВ'!AW25</f>
        <v>169</v>
      </c>
      <c r="E32" s="126">
        <f>'Виды по выбору'!V26</f>
        <v>47</v>
      </c>
      <c r="F32" s="122"/>
      <c r="G32" s="118"/>
      <c r="H32" s="359">
        <f t="shared" si="1"/>
        <v>216</v>
      </c>
      <c r="I32" s="258"/>
      <c r="J32" s="380">
        <v>18</v>
      </c>
      <c r="K32" s="198">
        <v>19</v>
      </c>
    </row>
    <row r="33" spans="1:11" s="9" customFormat="1" ht="18.75" customHeight="1" x14ac:dyDescent="0.3">
      <c r="A33" s="128"/>
      <c r="B33" s="368">
        <v>19</v>
      </c>
      <c r="C33" s="71" t="s">
        <v>15</v>
      </c>
      <c r="D33" s="355">
        <f>'ОЧКИ обяз виды'!AK15+'ОЧКИ обяз виды ФВ'!AW14</f>
        <v>168</v>
      </c>
      <c r="E33" s="214">
        <f>'Виды по выбору'!V15</f>
        <v>16</v>
      </c>
      <c r="F33" s="404">
        <v>8</v>
      </c>
      <c r="G33" s="215"/>
      <c r="H33" s="359">
        <f t="shared" si="1"/>
        <v>192</v>
      </c>
      <c r="I33" s="258"/>
      <c r="J33" s="380">
        <v>19</v>
      </c>
      <c r="K33" s="198">
        <v>20</v>
      </c>
    </row>
    <row r="34" spans="1:11" s="9" customFormat="1" ht="18" customHeight="1" x14ac:dyDescent="0.3">
      <c r="A34" s="128"/>
      <c r="B34" s="411">
        <v>20</v>
      </c>
      <c r="C34" s="213" t="s">
        <v>29</v>
      </c>
      <c r="D34" s="351">
        <f>'ОЧКИ обяз виды'!AK29+'ОЧКИ обяз виды ФВ'!AW28</f>
        <v>165</v>
      </c>
      <c r="E34" s="216">
        <f>'Виды по выбору'!V29</f>
        <v>0</v>
      </c>
      <c r="F34" s="403"/>
      <c r="G34" s="217">
        <f>'очки РСШ'!V23</f>
        <v>4</v>
      </c>
      <c r="H34" s="412">
        <f t="shared" si="0"/>
        <v>169</v>
      </c>
      <c r="I34" s="258"/>
      <c r="J34" s="381">
        <v>20</v>
      </c>
      <c r="K34" s="198">
        <v>17</v>
      </c>
    </row>
    <row r="35" spans="1:11" s="9" customFormat="1" ht="17.25" customHeight="1" x14ac:dyDescent="0.3">
      <c r="A35" s="128"/>
      <c r="B35" s="411">
        <v>21</v>
      </c>
      <c r="C35" s="71" t="s">
        <v>20</v>
      </c>
      <c r="D35" s="355">
        <f>'ОЧКИ обяз виды'!AK20+'ОЧКИ обяз виды ФВ'!AW19</f>
        <v>122</v>
      </c>
      <c r="E35" s="214">
        <f>'Виды по выбору'!V20</f>
        <v>0</v>
      </c>
      <c r="F35" s="404"/>
      <c r="G35" s="215"/>
      <c r="H35" s="359">
        <f>SUM(D35+E35+F35+G35)</f>
        <v>122</v>
      </c>
      <c r="I35" s="260"/>
      <c r="J35" s="381">
        <v>21</v>
      </c>
      <c r="K35" s="198">
        <v>20</v>
      </c>
    </row>
    <row r="36" spans="1:11" x14ac:dyDescent="0.25">
      <c r="I36" s="263"/>
      <c r="J36" s="379"/>
      <c r="K36" s="198"/>
    </row>
    <row r="37" spans="1:11" s="9" customFormat="1" ht="16.5" customHeight="1" x14ac:dyDescent="0.3">
      <c r="B37" s="13"/>
      <c r="C37" s="14"/>
      <c r="D37" s="15"/>
      <c r="E37" s="15"/>
      <c r="F37" s="13"/>
      <c r="G37" s="13"/>
      <c r="H37" s="16"/>
      <c r="I37" s="17"/>
      <c r="J37" s="363"/>
      <c r="K37" s="196"/>
    </row>
    <row r="38" spans="1:11" ht="18" customHeight="1" x14ac:dyDescent="0.35">
      <c r="A38" s="196"/>
      <c r="B38" s="420" t="s">
        <v>54</v>
      </c>
      <c r="C38" s="420"/>
      <c r="D38" s="420"/>
      <c r="E38" s="197" t="s">
        <v>66</v>
      </c>
      <c r="F38" s="196"/>
      <c r="G38" s="196"/>
      <c r="I38" s="4"/>
      <c r="K38" s="198"/>
    </row>
    <row r="39" spans="1:11" ht="19.5" x14ac:dyDescent="0.3">
      <c r="A39" s="196"/>
      <c r="B39" s="420" t="s">
        <v>55</v>
      </c>
      <c r="C39" s="420"/>
      <c r="D39" s="420"/>
      <c r="E39" s="197" t="s">
        <v>67</v>
      </c>
      <c r="F39" s="196"/>
      <c r="G39" s="196"/>
    </row>
    <row r="40" spans="1:11" x14ac:dyDescent="0.25">
      <c r="A40" s="196"/>
      <c r="B40" s="198"/>
      <c r="C40" s="198"/>
      <c r="D40" s="198"/>
      <c r="E40" s="198"/>
      <c r="F40" s="196"/>
      <c r="G40" s="196"/>
    </row>
    <row r="41" spans="1:11" x14ac:dyDescent="0.25">
      <c r="B41" s="9"/>
      <c r="C41" s="9"/>
      <c r="D41" s="9"/>
      <c r="E41" s="9"/>
    </row>
    <row r="42" spans="1:11" x14ac:dyDescent="0.25">
      <c r="B42" s="9"/>
      <c r="C42" s="9"/>
      <c r="D42" s="9"/>
      <c r="E42" s="9"/>
    </row>
    <row r="43" spans="1:11" x14ac:dyDescent="0.25">
      <c r="B43" s="9"/>
      <c r="C43" s="9"/>
      <c r="D43" s="9"/>
      <c r="E43" s="9"/>
    </row>
    <row r="44" spans="1:11" x14ac:dyDescent="0.25">
      <c r="B44" s="10"/>
      <c r="C44" s="9"/>
      <c r="D44" s="9"/>
      <c r="E44" s="9"/>
    </row>
  </sheetData>
  <sortState ref="C10:I29">
    <sortCondition descending="1" ref="H10:H29"/>
  </sortState>
  <mergeCells count="6">
    <mergeCell ref="F2:G2"/>
    <mergeCell ref="B11:H11"/>
    <mergeCell ref="B14:H14"/>
    <mergeCell ref="B8:H8"/>
    <mergeCell ref="B39:D39"/>
    <mergeCell ref="B38:D3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6" orientation="portrait" r:id="rId1"/>
  <colBreaks count="1" manualBreakCount="1">
    <brk id="8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N58"/>
  <sheetViews>
    <sheetView showGridLines="0" zoomScaleNormal="100"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AN22" sqref="AN22"/>
    </sheetView>
  </sheetViews>
  <sheetFormatPr defaultColWidth="9.140625" defaultRowHeight="12" x14ac:dyDescent="0.2"/>
  <cols>
    <col min="1" max="1" width="17.7109375" style="1" customWidth="1"/>
    <col min="2" max="2" width="4.7109375" style="43" hidden="1" customWidth="1"/>
    <col min="3" max="3" width="5" style="43" hidden="1" customWidth="1"/>
    <col min="4" max="4" width="4.7109375" style="43" hidden="1" customWidth="1"/>
    <col min="5" max="5" width="0.140625" style="43" hidden="1" customWidth="1"/>
    <col min="6" max="6" width="5.5703125" style="40" hidden="1" customWidth="1"/>
    <col min="7" max="7" width="4.28515625" style="40" hidden="1" customWidth="1"/>
    <col min="8" max="8" width="1.28515625" style="40" hidden="1" customWidth="1"/>
    <col min="9" max="9" width="0.7109375" style="40" hidden="1" customWidth="1"/>
    <col min="10" max="10" width="4.7109375" style="40" customWidth="1"/>
    <col min="11" max="11" width="4.140625" style="40" customWidth="1"/>
    <col min="12" max="12" width="3.5703125" style="40" customWidth="1"/>
    <col min="13" max="13" width="4.140625" style="40" customWidth="1"/>
    <col min="14" max="14" width="5.28515625" style="43" hidden="1" customWidth="1"/>
    <col min="15" max="15" width="0.140625" style="43" hidden="1" customWidth="1"/>
    <col min="16" max="16" width="5.140625" style="328" customWidth="1"/>
    <col min="17" max="17" width="5" style="328" customWidth="1"/>
    <col min="18" max="18" width="5.7109375" style="43" hidden="1" customWidth="1"/>
    <col min="19" max="19" width="3.7109375" style="68" customWidth="1"/>
    <col min="20" max="20" width="4.28515625" style="68" customWidth="1"/>
    <col min="21" max="22" width="4.140625" style="68" customWidth="1"/>
    <col min="23" max="23" width="3.5703125" style="68" customWidth="1"/>
    <col min="24" max="24" width="4" style="68" customWidth="1"/>
    <col min="25" max="25" width="3.42578125" style="68" customWidth="1"/>
    <col min="26" max="26" width="3.7109375" style="68" customWidth="1"/>
    <col min="27" max="27" width="3.140625" style="68" customWidth="1"/>
    <col min="28" max="28" width="4.140625" style="68" customWidth="1"/>
    <col min="29" max="30" width="3.7109375" style="68" customWidth="1"/>
    <col min="31" max="31" width="3.42578125" style="68" customWidth="1"/>
    <col min="32" max="32" width="3.5703125" style="68" customWidth="1"/>
    <col min="33" max="33" width="3" style="68" customWidth="1"/>
    <col min="34" max="34" width="3.7109375" style="68" customWidth="1"/>
    <col min="35" max="35" width="3.5703125" style="68" customWidth="1"/>
    <col min="36" max="36" width="4.7109375" style="68" customWidth="1"/>
    <col min="37" max="37" width="8" style="1" customWidth="1"/>
    <col min="38" max="16384" width="9.140625" style="1"/>
  </cols>
  <sheetData>
    <row r="1" spans="1:37" ht="2.25" customHeight="1" thickBot="1" x14ac:dyDescent="0.25"/>
    <row r="2" spans="1:37" ht="19.5" thickBot="1" x14ac:dyDescent="0.35">
      <c r="A2" s="421" t="s">
        <v>48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422"/>
      <c r="AD2" s="422"/>
      <c r="AE2" s="422"/>
      <c r="AF2" s="422"/>
      <c r="AG2" s="422"/>
      <c r="AH2" s="422"/>
      <c r="AI2" s="422"/>
      <c r="AJ2" s="422"/>
      <c r="AK2" s="423"/>
    </row>
    <row r="3" spans="1:37" s="18" customFormat="1" ht="41.25" customHeight="1" thickBot="1" x14ac:dyDescent="0.3">
      <c r="A3" s="486" t="s">
        <v>0</v>
      </c>
      <c r="B3" s="434" t="s">
        <v>1</v>
      </c>
      <c r="C3" s="435"/>
      <c r="D3" s="435"/>
      <c r="E3" s="436"/>
      <c r="F3" s="437" t="s">
        <v>1</v>
      </c>
      <c r="G3" s="438"/>
      <c r="H3" s="438"/>
      <c r="I3" s="439"/>
      <c r="J3" s="430" t="s">
        <v>87</v>
      </c>
      <c r="K3" s="432"/>
      <c r="L3" s="430" t="s">
        <v>52</v>
      </c>
      <c r="M3" s="432"/>
      <c r="N3" s="460" t="s">
        <v>51</v>
      </c>
      <c r="O3" s="461"/>
      <c r="P3" s="456" t="s">
        <v>94</v>
      </c>
      <c r="Q3" s="457"/>
      <c r="R3" s="460" t="s">
        <v>52</v>
      </c>
      <c r="S3" s="452" t="s">
        <v>92</v>
      </c>
      <c r="T3" s="453"/>
      <c r="U3" s="452" t="s">
        <v>93</v>
      </c>
      <c r="V3" s="453"/>
      <c r="W3" s="425" t="s">
        <v>68</v>
      </c>
      <c r="X3" s="425"/>
      <c r="Y3" s="425"/>
      <c r="Z3" s="426"/>
      <c r="AA3" s="430" t="s">
        <v>1</v>
      </c>
      <c r="AB3" s="431"/>
      <c r="AC3" s="431"/>
      <c r="AD3" s="432"/>
      <c r="AE3" s="430" t="s">
        <v>91</v>
      </c>
      <c r="AF3" s="431"/>
      <c r="AG3" s="431"/>
      <c r="AH3" s="432"/>
      <c r="AI3" s="430" t="s">
        <v>58</v>
      </c>
      <c r="AJ3" s="431"/>
      <c r="AK3" s="427" t="s">
        <v>32</v>
      </c>
    </row>
    <row r="4" spans="1:37" s="18" customFormat="1" ht="24.75" customHeight="1" thickBot="1" x14ac:dyDescent="0.3">
      <c r="A4" s="487"/>
      <c r="B4" s="464" t="s">
        <v>2</v>
      </c>
      <c r="C4" s="465"/>
      <c r="D4" s="466" t="s">
        <v>3</v>
      </c>
      <c r="E4" s="467"/>
      <c r="F4" s="440" t="s">
        <v>74</v>
      </c>
      <c r="G4" s="441"/>
      <c r="H4" s="440" t="s">
        <v>73</v>
      </c>
      <c r="I4" s="441"/>
      <c r="J4" s="443"/>
      <c r="K4" s="475"/>
      <c r="L4" s="443"/>
      <c r="M4" s="475"/>
      <c r="N4" s="462"/>
      <c r="O4" s="463"/>
      <c r="P4" s="458"/>
      <c r="Q4" s="459"/>
      <c r="R4" s="462"/>
      <c r="S4" s="476"/>
      <c r="T4" s="477"/>
      <c r="U4" s="454"/>
      <c r="V4" s="455"/>
      <c r="W4" s="433" t="s">
        <v>73</v>
      </c>
      <c r="X4" s="426"/>
      <c r="Y4" s="425" t="s">
        <v>74</v>
      </c>
      <c r="Z4" s="426"/>
      <c r="AA4" s="433" t="s">
        <v>73</v>
      </c>
      <c r="AB4" s="426"/>
      <c r="AC4" s="425" t="s">
        <v>74</v>
      </c>
      <c r="AD4" s="426"/>
      <c r="AE4" s="433" t="s">
        <v>73</v>
      </c>
      <c r="AF4" s="426"/>
      <c r="AG4" s="425" t="s">
        <v>74</v>
      </c>
      <c r="AH4" s="426"/>
      <c r="AI4" s="443"/>
      <c r="AJ4" s="444"/>
      <c r="AK4" s="428"/>
    </row>
    <row r="5" spans="1:37" s="18" customFormat="1" ht="15" customHeight="1" thickBot="1" x14ac:dyDescent="0.3">
      <c r="A5" s="488"/>
      <c r="B5" s="38" t="s">
        <v>5</v>
      </c>
      <c r="C5" s="39" t="s">
        <v>4</v>
      </c>
      <c r="D5" s="38" t="s">
        <v>5</v>
      </c>
      <c r="E5" s="39" t="s">
        <v>4</v>
      </c>
      <c r="F5" s="38" t="s">
        <v>5</v>
      </c>
      <c r="G5" s="39" t="s">
        <v>4</v>
      </c>
      <c r="H5" s="38" t="s">
        <v>5</v>
      </c>
      <c r="I5" s="39" t="s">
        <v>4</v>
      </c>
      <c r="J5" s="228" t="s">
        <v>5</v>
      </c>
      <c r="K5" s="229" t="s">
        <v>4</v>
      </c>
      <c r="L5" s="38" t="s">
        <v>5</v>
      </c>
      <c r="M5" s="39" t="s">
        <v>4</v>
      </c>
      <c r="N5" s="111" t="s">
        <v>5</v>
      </c>
      <c r="O5" s="112" t="s">
        <v>4</v>
      </c>
      <c r="P5" s="329" t="s">
        <v>5</v>
      </c>
      <c r="Q5" s="329" t="s">
        <v>4</v>
      </c>
      <c r="R5" s="111" t="s">
        <v>5</v>
      </c>
      <c r="S5" s="38" t="s">
        <v>5</v>
      </c>
      <c r="T5" s="39" t="s">
        <v>4</v>
      </c>
      <c r="U5" s="38" t="s">
        <v>5</v>
      </c>
      <c r="V5" s="39" t="s">
        <v>4</v>
      </c>
      <c r="W5" s="38" t="s">
        <v>5</v>
      </c>
      <c r="X5" s="229" t="s">
        <v>4</v>
      </c>
      <c r="Y5" s="228" t="s">
        <v>5</v>
      </c>
      <c r="Z5" s="39" t="s">
        <v>4</v>
      </c>
      <c r="AA5" s="38" t="s">
        <v>5</v>
      </c>
      <c r="AB5" s="229" t="s">
        <v>4</v>
      </c>
      <c r="AC5" s="228" t="s">
        <v>5</v>
      </c>
      <c r="AD5" s="39" t="s">
        <v>4</v>
      </c>
      <c r="AE5" s="38" t="s">
        <v>5</v>
      </c>
      <c r="AF5" s="229" t="s">
        <v>4</v>
      </c>
      <c r="AG5" s="228" t="s">
        <v>5</v>
      </c>
      <c r="AH5" s="39" t="s">
        <v>4</v>
      </c>
      <c r="AI5" s="38" t="s">
        <v>5</v>
      </c>
      <c r="AJ5" s="130" t="s">
        <v>4</v>
      </c>
      <c r="AK5" s="429"/>
    </row>
    <row r="6" spans="1:37" ht="16.5" thickBot="1" x14ac:dyDescent="0.3">
      <c r="A6" s="113" t="s">
        <v>6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345"/>
      <c r="Q6" s="344"/>
      <c r="R6" s="114"/>
      <c r="S6" s="114"/>
      <c r="T6" s="114"/>
      <c r="U6" s="114"/>
      <c r="V6" s="114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114"/>
      <c r="AJ6" s="114"/>
      <c r="AK6" s="115"/>
    </row>
    <row r="7" spans="1:37" s="10" customFormat="1" ht="16.5" thickBot="1" x14ac:dyDescent="0.25">
      <c r="A7" s="182" t="s">
        <v>7</v>
      </c>
      <c r="B7" s="22">
        <v>2</v>
      </c>
      <c r="C7" s="26">
        <v>40</v>
      </c>
      <c r="D7" s="99">
        <v>3</v>
      </c>
      <c r="E7" s="26">
        <v>33</v>
      </c>
      <c r="F7" s="22"/>
      <c r="G7" s="98"/>
      <c r="H7" s="102"/>
      <c r="I7" s="62"/>
      <c r="J7" s="137">
        <v>1</v>
      </c>
      <c r="K7" s="142">
        <v>50</v>
      </c>
      <c r="L7" s="137">
        <v>1</v>
      </c>
      <c r="M7" s="138">
        <v>50</v>
      </c>
      <c r="N7" s="22"/>
      <c r="O7" s="26"/>
      <c r="P7" s="330">
        <v>1</v>
      </c>
      <c r="Q7" s="331">
        <v>50</v>
      </c>
      <c r="R7" s="22"/>
      <c r="S7" s="137">
        <v>2</v>
      </c>
      <c r="T7" s="138">
        <v>40</v>
      </c>
      <c r="U7" s="137">
        <v>1</v>
      </c>
      <c r="V7" s="237">
        <v>50</v>
      </c>
      <c r="W7" s="22">
        <v>2</v>
      </c>
      <c r="X7" s="26">
        <v>40</v>
      </c>
      <c r="Y7" s="99">
        <v>1</v>
      </c>
      <c r="Z7" s="26">
        <v>50</v>
      </c>
      <c r="AA7" s="22">
        <v>1</v>
      </c>
      <c r="AB7" s="268">
        <v>50</v>
      </c>
      <c r="AC7" s="22">
        <v>1</v>
      </c>
      <c r="AD7" s="268">
        <v>50</v>
      </c>
      <c r="AE7" s="311"/>
      <c r="AF7" s="62"/>
      <c r="AG7" s="22">
        <v>1</v>
      </c>
      <c r="AH7" s="268">
        <v>50</v>
      </c>
      <c r="AI7" s="99">
        <v>1</v>
      </c>
      <c r="AJ7" s="62">
        <v>50</v>
      </c>
      <c r="AK7" s="360">
        <f>SUM(K7+M7+T7+V7+X7+Z7+AB7+AD7+AF7+AH7+AJ7+Q7)</f>
        <v>530</v>
      </c>
    </row>
    <row r="8" spans="1:37" s="10" customFormat="1" ht="16.5" thickBot="1" x14ac:dyDescent="0.25">
      <c r="A8" s="183" t="s">
        <v>8</v>
      </c>
      <c r="B8" s="31">
        <v>3</v>
      </c>
      <c r="C8" s="163">
        <v>33</v>
      </c>
      <c r="D8" s="100">
        <v>2</v>
      </c>
      <c r="E8" s="163">
        <v>40</v>
      </c>
      <c r="F8" s="31"/>
      <c r="G8" s="164"/>
      <c r="H8" s="165"/>
      <c r="I8" s="85"/>
      <c r="J8" s="166">
        <v>11</v>
      </c>
      <c r="K8" s="134">
        <v>13</v>
      </c>
      <c r="L8" s="166">
        <v>2</v>
      </c>
      <c r="M8" s="167">
        <v>40</v>
      </c>
      <c r="N8" s="31"/>
      <c r="O8" s="163"/>
      <c r="P8" s="332">
        <v>2</v>
      </c>
      <c r="Q8" s="333">
        <v>40</v>
      </c>
      <c r="R8" s="31"/>
      <c r="S8" s="166">
        <v>1</v>
      </c>
      <c r="T8" s="134">
        <v>50</v>
      </c>
      <c r="U8" s="166">
        <v>2</v>
      </c>
      <c r="V8" s="238">
        <v>40</v>
      </c>
      <c r="W8" s="31">
        <v>1</v>
      </c>
      <c r="X8" s="163">
        <v>50</v>
      </c>
      <c r="Y8" s="100">
        <v>2</v>
      </c>
      <c r="Z8" s="163">
        <v>40</v>
      </c>
      <c r="AA8" s="100">
        <v>4</v>
      </c>
      <c r="AB8" s="85">
        <v>26</v>
      </c>
      <c r="AC8" s="31">
        <v>2</v>
      </c>
      <c r="AD8" s="87">
        <v>40</v>
      </c>
      <c r="AE8" s="312">
        <v>1</v>
      </c>
      <c r="AF8" s="85">
        <v>50</v>
      </c>
      <c r="AG8" s="31">
        <v>3</v>
      </c>
      <c r="AH8" s="87">
        <v>33</v>
      </c>
      <c r="AI8" s="100">
        <v>2</v>
      </c>
      <c r="AJ8" s="85">
        <v>40</v>
      </c>
      <c r="AK8" s="360">
        <f>SUM(K8+M8+T8+V8+X8+Z8+AB8+AD8+AF8+AH8+AJ8+Q8)</f>
        <v>462</v>
      </c>
    </row>
    <row r="9" spans="1:37" s="10" customFormat="1" ht="16.5" thickBot="1" x14ac:dyDescent="0.3">
      <c r="A9" s="482" t="s">
        <v>9</v>
      </c>
      <c r="B9" s="483"/>
      <c r="C9" s="483"/>
      <c r="D9" s="483"/>
      <c r="E9" s="483"/>
      <c r="F9" s="483"/>
      <c r="G9" s="483"/>
      <c r="H9" s="483"/>
      <c r="I9" s="483"/>
      <c r="J9" s="483"/>
      <c r="K9" s="483"/>
      <c r="L9" s="483"/>
      <c r="M9" s="483"/>
      <c r="N9" s="483"/>
      <c r="O9" s="483"/>
      <c r="P9" s="483"/>
      <c r="Q9" s="483"/>
      <c r="R9" s="483"/>
      <c r="S9" s="484"/>
      <c r="T9" s="484"/>
      <c r="U9" s="483"/>
      <c r="V9" s="483"/>
      <c r="W9" s="483"/>
      <c r="X9" s="483"/>
      <c r="Y9" s="483"/>
      <c r="Z9" s="483"/>
      <c r="AA9" s="483"/>
      <c r="AB9" s="483"/>
      <c r="AC9" s="483"/>
      <c r="AD9" s="483"/>
      <c r="AE9" s="483"/>
      <c r="AF9" s="483"/>
      <c r="AG9" s="483"/>
      <c r="AH9" s="483"/>
      <c r="AI9" s="483"/>
      <c r="AJ9" s="483"/>
      <c r="AK9" s="485"/>
    </row>
    <row r="10" spans="1:37" s="10" customFormat="1" ht="16.5" thickBot="1" x14ac:dyDescent="0.25">
      <c r="A10" s="296" t="s">
        <v>10</v>
      </c>
      <c r="B10" s="89">
        <v>9</v>
      </c>
      <c r="C10" s="168">
        <v>16</v>
      </c>
      <c r="D10" s="132">
        <v>7</v>
      </c>
      <c r="E10" s="168">
        <v>18</v>
      </c>
      <c r="F10" s="89"/>
      <c r="G10" s="169"/>
      <c r="H10" s="170"/>
      <c r="I10" s="171"/>
      <c r="J10" s="137">
        <v>3</v>
      </c>
      <c r="K10" s="146">
        <v>33</v>
      </c>
      <c r="L10" s="383">
        <v>20</v>
      </c>
      <c r="M10" s="142">
        <v>4</v>
      </c>
      <c r="N10" s="307"/>
      <c r="O10" s="308"/>
      <c r="P10" s="334">
        <v>6</v>
      </c>
      <c r="Q10" s="335">
        <v>18</v>
      </c>
      <c r="R10" s="390"/>
      <c r="S10" s="473"/>
      <c r="T10" s="474"/>
      <c r="U10" s="391"/>
      <c r="V10" s="142"/>
      <c r="W10" s="306">
        <v>9</v>
      </c>
      <c r="X10" s="237">
        <v>15</v>
      </c>
      <c r="Y10" s="137">
        <v>9</v>
      </c>
      <c r="Z10" s="138">
        <v>15</v>
      </c>
      <c r="AA10" s="22">
        <v>10</v>
      </c>
      <c r="AB10" s="142">
        <v>14</v>
      </c>
      <c r="AC10" s="22">
        <v>10</v>
      </c>
      <c r="AD10" s="142">
        <v>14</v>
      </c>
      <c r="AE10" s="306">
        <v>6</v>
      </c>
      <c r="AF10" s="146">
        <v>18</v>
      </c>
      <c r="AG10" s="137">
        <v>6</v>
      </c>
      <c r="AH10" s="142">
        <v>18</v>
      </c>
      <c r="AI10" s="306">
        <v>12</v>
      </c>
      <c r="AJ10" s="146">
        <v>12</v>
      </c>
      <c r="AK10" s="360">
        <f>SUM(K10+M10+T10+V10+X10+Z10+AB10+AD10+AF10+AH10+AJ10+Q10)</f>
        <v>161</v>
      </c>
    </row>
    <row r="11" spans="1:37" s="10" customFormat="1" ht="16.5" thickBot="1" x14ac:dyDescent="0.25">
      <c r="A11" s="297" t="s">
        <v>12</v>
      </c>
      <c r="B11" s="23">
        <v>4</v>
      </c>
      <c r="C11" s="27">
        <v>27</v>
      </c>
      <c r="D11" s="69">
        <v>9</v>
      </c>
      <c r="E11" s="27">
        <v>16</v>
      </c>
      <c r="F11" s="23"/>
      <c r="G11" s="67"/>
      <c r="H11" s="116"/>
      <c r="I11" s="76"/>
      <c r="J11" s="140">
        <v>19</v>
      </c>
      <c r="K11" s="265">
        <v>5</v>
      </c>
      <c r="L11" s="140">
        <v>21</v>
      </c>
      <c r="M11" s="265">
        <v>3</v>
      </c>
      <c r="N11" s="180"/>
      <c r="O11" s="144"/>
      <c r="P11" s="336">
        <v>3</v>
      </c>
      <c r="Q11" s="337">
        <v>33</v>
      </c>
      <c r="R11" s="386"/>
      <c r="S11" s="386"/>
      <c r="T11" s="133"/>
      <c r="U11" s="424"/>
      <c r="V11" s="442"/>
      <c r="W11" s="179">
        <v>11</v>
      </c>
      <c r="X11" s="301">
        <v>13</v>
      </c>
      <c r="Y11" s="140">
        <v>12</v>
      </c>
      <c r="Z11" s="141">
        <v>12</v>
      </c>
      <c r="AA11" s="23">
        <v>12</v>
      </c>
      <c r="AB11" s="265">
        <v>12</v>
      </c>
      <c r="AC11" s="23">
        <v>11</v>
      </c>
      <c r="AD11" s="265">
        <v>13</v>
      </c>
      <c r="AE11" s="179">
        <v>12</v>
      </c>
      <c r="AF11" s="264">
        <v>12</v>
      </c>
      <c r="AG11" s="140">
        <v>12</v>
      </c>
      <c r="AH11" s="265">
        <v>12</v>
      </c>
      <c r="AI11" s="179">
        <v>16</v>
      </c>
      <c r="AJ11" s="264">
        <v>8</v>
      </c>
      <c r="AK11" s="360">
        <f t="shared" ref="AK11:AK30" si="0">SUM(K11+M11+T11+V11+X11+Z11+AB11+AD11+AF11+AH11+AJ11+Q11)</f>
        <v>123</v>
      </c>
    </row>
    <row r="12" spans="1:37" s="10" customFormat="1" ht="16.5" thickBot="1" x14ac:dyDescent="0.25">
      <c r="A12" s="297" t="s">
        <v>11</v>
      </c>
      <c r="B12" s="23">
        <v>10</v>
      </c>
      <c r="C12" s="27">
        <v>15</v>
      </c>
      <c r="D12" s="69">
        <v>8</v>
      </c>
      <c r="E12" s="27">
        <v>17</v>
      </c>
      <c r="F12" s="23"/>
      <c r="G12" s="67"/>
      <c r="H12" s="116"/>
      <c r="I12" s="76"/>
      <c r="J12" s="343">
        <v>15</v>
      </c>
      <c r="K12" s="265">
        <v>9</v>
      </c>
      <c r="L12" s="140">
        <v>10</v>
      </c>
      <c r="M12" s="265">
        <v>14</v>
      </c>
      <c r="N12" s="180"/>
      <c r="O12" s="144"/>
      <c r="P12" s="336">
        <v>10</v>
      </c>
      <c r="Q12" s="337">
        <v>14</v>
      </c>
      <c r="R12" s="386"/>
      <c r="S12" s="143">
        <v>10</v>
      </c>
      <c r="T12" s="144">
        <v>14</v>
      </c>
      <c r="U12" s="180">
        <v>4</v>
      </c>
      <c r="V12" s="144">
        <v>26</v>
      </c>
      <c r="W12" s="180">
        <v>4</v>
      </c>
      <c r="X12" s="195">
        <v>26</v>
      </c>
      <c r="Y12" s="143">
        <v>10</v>
      </c>
      <c r="Z12" s="144">
        <v>14</v>
      </c>
      <c r="AA12" s="70">
        <v>6</v>
      </c>
      <c r="AB12" s="133">
        <v>18</v>
      </c>
      <c r="AC12" s="189"/>
      <c r="AD12" s="133"/>
      <c r="AE12" s="180">
        <v>11</v>
      </c>
      <c r="AF12" s="149">
        <v>13</v>
      </c>
      <c r="AG12" s="143">
        <v>11</v>
      </c>
      <c r="AH12" s="133">
        <v>13</v>
      </c>
      <c r="AI12" s="180">
        <v>15</v>
      </c>
      <c r="AJ12" s="149">
        <v>9</v>
      </c>
      <c r="AK12" s="360">
        <f t="shared" si="0"/>
        <v>170</v>
      </c>
    </row>
    <row r="13" spans="1:37" s="10" customFormat="1" ht="16.5" thickBot="1" x14ac:dyDescent="0.25">
      <c r="A13" s="297" t="s">
        <v>14</v>
      </c>
      <c r="B13" s="23">
        <v>7</v>
      </c>
      <c r="C13" s="27">
        <v>18</v>
      </c>
      <c r="D13" s="69">
        <v>10</v>
      </c>
      <c r="E13" s="27">
        <v>15</v>
      </c>
      <c r="F13" s="470"/>
      <c r="G13" s="471"/>
      <c r="H13" s="470"/>
      <c r="I13" s="472"/>
      <c r="J13" s="342"/>
      <c r="K13" s="265"/>
      <c r="L13" s="140">
        <v>11</v>
      </c>
      <c r="M13" s="265">
        <v>13</v>
      </c>
      <c r="N13" s="180"/>
      <c r="O13" s="144"/>
      <c r="P13" s="480"/>
      <c r="Q13" s="481"/>
      <c r="R13" s="386"/>
      <c r="S13" s="175"/>
      <c r="T13" s="265"/>
      <c r="U13" s="385">
        <v>6</v>
      </c>
      <c r="V13" s="265">
        <v>18</v>
      </c>
      <c r="W13" s="299">
        <v>10</v>
      </c>
      <c r="X13" s="238">
        <v>14</v>
      </c>
      <c r="Y13" s="140">
        <v>6</v>
      </c>
      <c r="Z13" s="141">
        <v>18</v>
      </c>
      <c r="AA13" s="31">
        <v>11</v>
      </c>
      <c r="AB13" s="134">
        <v>13</v>
      </c>
      <c r="AC13" s="31">
        <v>10</v>
      </c>
      <c r="AD13" s="134">
        <v>14</v>
      </c>
      <c r="AE13" s="179">
        <v>9</v>
      </c>
      <c r="AF13" s="264">
        <v>15</v>
      </c>
      <c r="AG13" s="140">
        <v>9</v>
      </c>
      <c r="AH13" s="265">
        <v>15</v>
      </c>
      <c r="AI13" s="140">
        <v>17</v>
      </c>
      <c r="AJ13" s="295">
        <v>7</v>
      </c>
      <c r="AK13" s="396">
        <f t="shared" si="0"/>
        <v>127</v>
      </c>
    </row>
    <row r="14" spans="1:37" s="10" customFormat="1" ht="16.5" thickBot="1" x14ac:dyDescent="0.25">
      <c r="A14" s="297" t="s">
        <v>13</v>
      </c>
      <c r="B14" s="23">
        <v>10</v>
      </c>
      <c r="C14" s="27">
        <v>15</v>
      </c>
      <c r="D14" s="69">
        <v>8</v>
      </c>
      <c r="E14" s="27">
        <v>17</v>
      </c>
      <c r="F14" s="470"/>
      <c r="G14" s="471"/>
      <c r="H14" s="470"/>
      <c r="I14" s="472"/>
      <c r="J14" s="343">
        <v>8</v>
      </c>
      <c r="K14" s="265">
        <v>16</v>
      </c>
      <c r="L14" s="140">
        <v>4</v>
      </c>
      <c r="M14" s="265">
        <v>26</v>
      </c>
      <c r="N14" s="180"/>
      <c r="O14" s="144"/>
      <c r="P14" s="336">
        <v>21</v>
      </c>
      <c r="Q14" s="337">
        <v>3</v>
      </c>
      <c r="R14" s="386"/>
      <c r="S14" s="140">
        <v>13</v>
      </c>
      <c r="T14" s="265">
        <v>11</v>
      </c>
      <c r="U14" s="385">
        <v>3</v>
      </c>
      <c r="V14" s="265">
        <v>33</v>
      </c>
      <c r="W14" s="293"/>
      <c r="X14" s="264"/>
      <c r="Y14" s="140">
        <v>10</v>
      </c>
      <c r="Z14" s="141">
        <v>14</v>
      </c>
      <c r="AA14" s="23">
        <v>5</v>
      </c>
      <c r="AB14" s="265">
        <v>21</v>
      </c>
      <c r="AC14" s="23">
        <v>8</v>
      </c>
      <c r="AD14" s="265">
        <v>16</v>
      </c>
      <c r="AE14" s="140">
        <v>10</v>
      </c>
      <c r="AF14" s="265">
        <v>14</v>
      </c>
      <c r="AG14" s="140">
        <v>5</v>
      </c>
      <c r="AH14" s="265">
        <v>21</v>
      </c>
      <c r="AI14" s="140">
        <v>18</v>
      </c>
      <c r="AJ14" s="265">
        <v>6</v>
      </c>
      <c r="AK14" s="360">
        <f t="shared" si="0"/>
        <v>181</v>
      </c>
    </row>
    <row r="15" spans="1:37" s="10" customFormat="1" ht="16.5" thickBot="1" x14ac:dyDescent="0.25">
      <c r="A15" s="297" t="s">
        <v>15</v>
      </c>
      <c r="B15" s="23">
        <v>8</v>
      </c>
      <c r="C15" s="27">
        <v>17</v>
      </c>
      <c r="D15" s="69">
        <v>8</v>
      </c>
      <c r="E15" s="27">
        <v>17</v>
      </c>
      <c r="F15" s="23"/>
      <c r="G15" s="67"/>
      <c r="H15" s="116"/>
      <c r="I15" s="76"/>
      <c r="J15" s="140">
        <v>17</v>
      </c>
      <c r="K15" s="265">
        <v>7</v>
      </c>
      <c r="L15" s="140">
        <v>17</v>
      </c>
      <c r="M15" s="265">
        <v>7</v>
      </c>
      <c r="N15" s="180"/>
      <c r="O15" s="144"/>
      <c r="P15" s="336">
        <v>19</v>
      </c>
      <c r="Q15" s="364">
        <v>5</v>
      </c>
      <c r="R15" s="387"/>
      <c r="S15" s="140">
        <v>18</v>
      </c>
      <c r="T15" s="265">
        <v>6</v>
      </c>
      <c r="U15" s="385">
        <v>13</v>
      </c>
      <c r="V15" s="265">
        <v>11</v>
      </c>
      <c r="W15" s="178">
        <v>11</v>
      </c>
      <c r="X15" s="304">
        <v>13</v>
      </c>
      <c r="Y15" s="140">
        <v>12</v>
      </c>
      <c r="Z15" s="141">
        <v>12</v>
      </c>
      <c r="AA15" s="23">
        <v>13</v>
      </c>
      <c r="AB15" s="265">
        <v>11</v>
      </c>
      <c r="AC15" s="188">
        <v>14</v>
      </c>
      <c r="AD15" s="265">
        <v>10</v>
      </c>
      <c r="AE15" s="449"/>
      <c r="AF15" s="442"/>
      <c r="AG15" s="449"/>
      <c r="AH15" s="442"/>
      <c r="AI15" s="388"/>
      <c r="AJ15" s="264"/>
      <c r="AK15" s="360">
        <f t="shared" si="0"/>
        <v>82</v>
      </c>
    </row>
    <row r="16" spans="1:37" s="10" customFormat="1" ht="16.5" thickBot="1" x14ac:dyDescent="0.25">
      <c r="A16" s="297" t="s">
        <v>16</v>
      </c>
      <c r="B16" s="23">
        <v>9</v>
      </c>
      <c r="C16" s="27">
        <v>16</v>
      </c>
      <c r="D16" s="69">
        <v>1</v>
      </c>
      <c r="E16" s="27">
        <v>50</v>
      </c>
      <c r="F16" s="23"/>
      <c r="G16" s="67"/>
      <c r="H16" s="116"/>
      <c r="I16" s="76"/>
      <c r="J16" s="140">
        <v>12</v>
      </c>
      <c r="K16" s="265">
        <v>12</v>
      </c>
      <c r="L16" s="140">
        <v>6</v>
      </c>
      <c r="M16" s="141">
        <v>18</v>
      </c>
      <c r="N16" s="180"/>
      <c r="O16" s="144"/>
      <c r="P16" s="336">
        <v>7</v>
      </c>
      <c r="Q16" s="337">
        <v>17</v>
      </c>
      <c r="R16" s="386"/>
      <c r="S16" s="143">
        <v>4</v>
      </c>
      <c r="T16" s="144">
        <v>26</v>
      </c>
      <c r="U16" s="180">
        <v>12</v>
      </c>
      <c r="V16" s="133">
        <v>12</v>
      </c>
      <c r="W16" s="180">
        <v>9</v>
      </c>
      <c r="X16" s="195">
        <v>15</v>
      </c>
      <c r="Y16" s="143">
        <v>9</v>
      </c>
      <c r="Z16" s="144">
        <v>15</v>
      </c>
      <c r="AA16" s="302">
        <v>3</v>
      </c>
      <c r="AB16" s="291">
        <v>33</v>
      </c>
      <c r="AC16" s="302">
        <v>6</v>
      </c>
      <c r="AD16" s="291">
        <v>18</v>
      </c>
      <c r="AE16" s="180">
        <v>10</v>
      </c>
      <c r="AF16" s="149">
        <v>14</v>
      </c>
      <c r="AG16" s="143">
        <v>10</v>
      </c>
      <c r="AH16" s="133">
        <v>14</v>
      </c>
      <c r="AI16" s="180">
        <v>9</v>
      </c>
      <c r="AJ16" s="149">
        <v>15</v>
      </c>
      <c r="AK16" s="360">
        <f t="shared" si="0"/>
        <v>209</v>
      </c>
    </row>
    <row r="17" spans="1:40" s="10" customFormat="1" ht="16.5" thickBot="1" x14ac:dyDescent="0.25">
      <c r="A17" s="297" t="s">
        <v>17</v>
      </c>
      <c r="B17" s="23">
        <v>8</v>
      </c>
      <c r="C17" s="27">
        <v>17</v>
      </c>
      <c r="D17" s="69">
        <v>7</v>
      </c>
      <c r="E17" s="27">
        <v>18</v>
      </c>
      <c r="F17" s="23"/>
      <c r="G17" s="67"/>
      <c r="H17" s="116"/>
      <c r="I17" s="76"/>
      <c r="J17" s="140">
        <v>4</v>
      </c>
      <c r="K17" s="265">
        <v>26</v>
      </c>
      <c r="L17" s="140">
        <v>12</v>
      </c>
      <c r="M17" s="141">
        <v>12</v>
      </c>
      <c r="N17" s="180"/>
      <c r="O17" s="144"/>
      <c r="P17" s="336">
        <v>8</v>
      </c>
      <c r="Q17" s="337">
        <v>16</v>
      </c>
      <c r="R17" s="386"/>
      <c r="S17" s="143">
        <v>12</v>
      </c>
      <c r="T17" s="144">
        <v>12</v>
      </c>
      <c r="U17" s="180">
        <v>2</v>
      </c>
      <c r="V17" s="144">
        <v>40</v>
      </c>
      <c r="W17" s="180">
        <v>11</v>
      </c>
      <c r="X17" s="195">
        <v>13</v>
      </c>
      <c r="Y17" s="143">
        <v>7</v>
      </c>
      <c r="Z17" s="144">
        <v>17</v>
      </c>
      <c r="AA17" s="70">
        <v>12</v>
      </c>
      <c r="AB17" s="133">
        <v>12</v>
      </c>
      <c r="AC17" s="70">
        <v>5</v>
      </c>
      <c r="AD17" s="133">
        <v>21</v>
      </c>
      <c r="AE17" s="180">
        <v>2</v>
      </c>
      <c r="AF17" s="149">
        <v>40</v>
      </c>
      <c r="AG17" s="143">
        <v>9</v>
      </c>
      <c r="AH17" s="133">
        <v>15</v>
      </c>
      <c r="AI17" s="180">
        <v>4</v>
      </c>
      <c r="AJ17" s="149">
        <v>26</v>
      </c>
      <c r="AK17" s="360">
        <f t="shared" si="0"/>
        <v>250</v>
      </c>
    </row>
    <row r="18" spans="1:40" s="10" customFormat="1" ht="16.5" thickBot="1" x14ac:dyDescent="0.25">
      <c r="A18" s="297" t="s">
        <v>18</v>
      </c>
      <c r="B18" s="23">
        <v>1</v>
      </c>
      <c r="C18" s="27">
        <v>50</v>
      </c>
      <c r="D18" s="69">
        <v>4</v>
      </c>
      <c r="E18" s="27">
        <v>27</v>
      </c>
      <c r="F18" s="23"/>
      <c r="G18" s="67"/>
      <c r="H18" s="116"/>
      <c r="I18" s="76"/>
      <c r="J18" s="140">
        <v>14</v>
      </c>
      <c r="K18" s="265">
        <v>10</v>
      </c>
      <c r="L18" s="140">
        <v>15</v>
      </c>
      <c r="M18" s="141">
        <v>9</v>
      </c>
      <c r="N18" s="180"/>
      <c r="O18" s="144"/>
      <c r="P18" s="336">
        <v>4</v>
      </c>
      <c r="Q18" s="337">
        <v>26</v>
      </c>
      <c r="R18" s="386"/>
      <c r="S18" s="143">
        <v>9</v>
      </c>
      <c r="T18" s="144">
        <v>15</v>
      </c>
      <c r="U18" s="385">
        <v>13</v>
      </c>
      <c r="V18" s="265">
        <v>11</v>
      </c>
      <c r="W18" s="179">
        <v>7</v>
      </c>
      <c r="X18" s="301">
        <v>17</v>
      </c>
      <c r="Y18" s="140">
        <v>11</v>
      </c>
      <c r="Z18" s="141">
        <v>13</v>
      </c>
      <c r="AA18" s="23">
        <v>9</v>
      </c>
      <c r="AB18" s="265">
        <v>15</v>
      </c>
      <c r="AC18" s="23">
        <v>3</v>
      </c>
      <c r="AD18" s="265">
        <v>33</v>
      </c>
      <c r="AE18" s="179">
        <v>5</v>
      </c>
      <c r="AF18" s="264">
        <v>21</v>
      </c>
      <c r="AG18" s="140">
        <v>7</v>
      </c>
      <c r="AH18" s="265">
        <v>17</v>
      </c>
      <c r="AI18" s="179">
        <v>6</v>
      </c>
      <c r="AJ18" s="264">
        <v>18</v>
      </c>
      <c r="AK18" s="360">
        <f t="shared" si="0"/>
        <v>205</v>
      </c>
    </row>
    <row r="19" spans="1:40" s="10" customFormat="1" ht="16.5" thickBot="1" x14ac:dyDescent="0.25">
      <c r="A19" s="297" t="s">
        <v>19</v>
      </c>
      <c r="B19" s="23">
        <v>6</v>
      </c>
      <c r="C19" s="27">
        <v>19</v>
      </c>
      <c r="D19" s="69">
        <v>6</v>
      </c>
      <c r="E19" s="27">
        <v>19</v>
      </c>
      <c r="F19" s="23"/>
      <c r="G19" s="67"/>
      <c r="H19" s="116"/>
      <c r="I19" s="76"/>
      <c r="J19" s="140">
        <v>18</v>
      </c>
      <c r="K19" s="265">
        <v>6</v>
      </c>
      <c r="L19" s="140">
        <v>13</v>
      </c>
      <c r="M19" s="141">
        <v>11</v>
      </c>
      <c r="N19" s="180"/>
      <c r="O19" s="144"/>
      <c r="P19" s="336">
        <v>15</v>
      </c>
      <c r="Q19" s="337">
        <v>9</v>
      </c>
      <c r="R19" s="386"/>
      <c r="S19" s="143">
        <v>16</v>
      </c>
      <c r="T19" s="133">
        <v>8</v>
      </c>
      <c r="U19" s="385">
        <v>11</v>
      </c>
      <c r="V19" s="265">
        <v>13</v>
      </c>
      <c r="W19" s="179">
        <v>12</v>
      </c>
      <c r="X19" s="301">
        <v>12</v>
      </c>
      <c r="Y19" s="140">
        <v>9</v>
      </c>
      <c r="Z19" s="141">
        <v>15</v>
      </c>
      <c r="AA19" s="23">
        <v>11</v>
      </c>
      <c r="AB19" s="265">
        <v>13</v>
      </c>
      <c r="AC19" s="23">
        <v>11</v>
      </c>
      <c r="AD19" s="265">
        <v>13</v>
      </c>
      <c r="AE19" s="240">
        <v>11</v>
      </c>
      <c r="AF19" s="265">
        <v>13</v>
      </c>
      <c r="AG19" s="240">
        <v>13</v>
      </c>
      <c r="AH19" s="265">
        <v>11</v>
      </c>
      <c r="AI19" s="179">
        <v>3</v>
      </c>
      <c r="AJ19" s="264">
        <v>33</v>
      </c>
      <c r="AK19" s="360">
        <f t="shared" si="0"/>
        <v>157</v>
      </c>
    </row>
    <row r="20" spans="1:40" s="10" customFormat="1" ht="16.5" thickBot="1" x14ac:dyDescent="0.25">
      <c r="A20" s="297" t="s">
        <v>20</v>
      </c>
      <c r="B20" s="23">
        <v>9</v>
      </c>
      <c r="C20" s="27">
        <v>16</v>
      </c>
      <c r="D20" s="69">
        <v>8</v>
      </c>
      <c r="E20" s="27">
        <v>17</v>
      </c>
      <c r="F20" s="470"/>
      <c r="G20" s="471"/>
      <c r="H20" s="470"/>
      <c r="I20" s="472"/>
      <c r="J20" s="166">
        <v>13</v>
      </c>
      <c r="K20" s="134">
        <v>11</v>
      </c>
      <c r="L20" s="341"/>
      <c r="M20" s="134"/>
      <c r="N20" s="180"/>
      <c r="O20" s="144"/>
      <c r="P20" s="336">
        <v>22</v>
      </c>
      <c r="Q20" s="365">
        <v>2</v>
      </c>
      <c r="R20" s="386"/>
      <c r="S20" s="140">
        <v>19</v>
      </c>
      <c r="T20" s="265">
        <v>5</v>
      </c>
      <c r="U20" s="180">
        <v>8</v>
      </c>
      <c r="V20" s="133">
        <v>16</v>
      </c>
      <c r="W20" s="179">
        <v>8</v>
      </c>
      <c r="X20" s="301">
        <v>16</v>
      </c>
      <c r="Y20" s="140">
        <v>14</v>
      </c>
      <c r="Z20" s="141">
        <v>10</v>
      </c>
      <c r="AA20" s="23">
        <v>10</v>
      </c>
      <c r="AB20" s="61">
        <v>14</v>
      </c>
      <c r="AC20" s="445"/>
      <c r="AD20" s="446"/>
      <c r="AE20" s="388"/>
      <c r="AF20" s="265"/>
      <c r="AG20" s="140">
        <v>8</v>
      </c>
      <c r="AH20" s="265">
        <v>16</v>
      </c>
      <c r="AI20" s="424"/>
      <c r="AJ20" s="424"/>
      <c r="AK20" s="360">
        <f t="shared" si="0"/>
        <v>90</v>
      </c>
    </row>
    <row r="21" spans="1:40" s="10" customFormat="1" ht="16.5" thickBot="1" x14ac:dyDescent="0.25">
      <c r="A21" s="297" t="s">
        <v>21</v>
      </c>
      <c r="B21" s="23">
        <v>11</v>
      </c>
      <c r="C21" s="27">
        <v>14</v>
      </c>
      <c r="D21" s="69">
        <v>11</v>
      </c>
      <c r="E21" s="27">
        <v>14</v>
      </c>
      <c r="F21" s="470"/>
      <c r="G21" s="471"/>
      <c r="H21" s="470"/>
      <c r="I21" s="472"/>
      <c r="J21" s="140">
        <v>19</v>
      </c>
      <c r="K21" s="265">
        <v>5</v>
      </c>
      <c r="L21" s="140">
        <v>7</v>
      </c>
      <c r="M21" s="295">
        <v>17</v>
      </c>
      <c r="N21" s="180"/>
      <c r="O21" s="144"/>
      <c r="P21" s="336">
        <v>17</v>
      </c>
      <c r="Q21" s="365">
        <v>7</v>
      </c>
      <c r="R21" s="386"/>
      <c r="S21" s="143">
        <v>15</v>
      </c>
      <c r="T21" s="133">
        <v>9</v>
      </c>
      <c r="U21" s="180">
        <v>10</v>
      </c>
      <c r="V21" s="133">
        <v>14</v>
      </c>
      <c r="W21" s="180">
        <v>10</v>
      </c>
      <c r="X21" s="195">
        <v>14</v>
      </c>
      <c r="Y21" s="143">
        <v>11</v>
      </c>
      <c r="Z21" s="144">
        <v>13</v>
      </c>
      <c r="AA21" s="70">
        <v>9</v>
      </c>
      <c r="AB21" s="75">
        <v>15</v>
      </c>
      <c r="AC21" s="70">
        <v>9</v>
      </c>
      <c r="AD21" s="75">
        <v>15</v>
      </c>
      <c r="AE21" s="180">
        <v>7</v>
      </c>
      <c r="AF21" s="149">
        <v>17</v>
      </c>
      <c r="AG21" s="143">
        <v>10</v>
      </c>
      <c r="AH21" s="133">
        <v>14</v>
      </c>
      <c r="AI21" s="180">
        <v>5</v>
      </c>
      <c r="AJ21" s="149">
        <v>21</v>
      </c>
      <c r="AK21" s="360">
        <f t="shared" si="0"/>
        <v>161</v>
      </c>
      <c r="AN21" s="232"/>
    </row>
    <row r="22" spans="1:40" s="10" customFormat="1" ht="16.5" thickBot="1" x14ac:dyDescent="0.25">
      <c r="A22" s="297" t="s">
        <v>22</v>
      </c>
      <c r="B22" s="23">
        <v>0</v>
      </c>
      <c r="C22" s="27">
        <v>0</v>
      </c>
      <c r="D22" s="69">
        <v>0</v>
      </c>
      <c r="E22" s="27">
        <v>0</v>
      </c>
      <c r="F22" s="470"/>
      <c r="G22" s="471"/>
      <c r="H22" s="470"/>
      <c r="I22" s="472"/>
      <c r="J22" s="151">
        <v>5</v>
      </c>
      <c r="K22" s="150">
        <v>21</v>
      </c>
      <c r="L22" s="151">
        <v>18</v>
      </c>
      <c r="M22" s="150">
        <v>6</v>
      </c>
      <c r="N22" s="180"/>
      <c r="O22" s="144"/>
      <c r="P22" s="336">
        <v>20</v>
      </c>
      <c r="Q22" s="337">
        <v>4</v>
      </c>
      <c r="R22" s="386"/>
      <c r="S22" s="140">
        <v>7</v>
      </c>
      <c r="T22" s="265">
        <v>17</v>
      </c>
      <c r="U22" s="385">
        <v>13</v>
      </c>
      <c r="V22" s="265">
        <v>11</v>
      </c>
      <c r="W22" s="179">
        <v>12</v>
      </c>
      <c r="X22" s="301">
        <v>12</v>
      </c>
      <c r="Y22" s="140">
        <v>5</v>
      </c>
      <c r="Z22" s="141">
        <v>21</v>
      </c>
      <c r="AA22" s="104">
        <v>11</v>
      </c>
      <c r="AB22" s="265">
        <v>13</v>
      </c>
      <c r="AC22" s="23">
        <v>11</v>
      </c>
      <c r="AD22" s="265">
        <v>13</v>
      </c>
      <c r="AE22" s="179">
        <v>11</v>
      </c>
      <c r="AF22" s="313">
        <v>13</v>
      </c>
      <c r="AG22" s="140">
        <v>10</v>
      </c>
      <c r="AH22" s="265">
        <v>14</v>
      </c>
      <c r="AI22" s="179">
        <v>7</v>
      </c>
      <c r="AJ22" s="264">
        <v>17</v>
      </c>
      <c r="AK22" s="360">
        <f t="shared" si="0"/>
        <v>162</v>
      </c>
      <c r="AN22" s="232"/>
    </row>
    <row r="23" spans="1:40" s="10" customFormat="1" ht="16.5" thickBot="1" x14ac:dyDescent="0.25">
      <c r="A23" s="297" t="s">
        <v>23</v>
      </c>
      <c r="B23" s="23">
        <v>8</v>
      </c>
      <c r="C23" s="27">
        <v>17</v>
      </c>
      <c r="D23" s="69">
        <v>7</v>
      </c>
      <c r="E23" s="27">
        <v>18</v>
      </c>
      <c r="F23" s="23"/>
      <c r="G23" s="67"/>
      <c r="H23" s="116"/>
      <c r="I23" s="76"/>
      <c r="J23" s="140">
        <v>7</v>
      </c>
      <c r="K23" s="265">
        <v>17</v>
      </c>
      <c r="L23" s="140">
        <v>8</v>
      </c>
      <c r="M23" s="141">
        <v>16</v>
      </c>
      <c r="N23" s="180"/>
      <c r="O23" s="144"/>
      <c r="P23" s="336">
        <v>11</v>
      </c>
      <c r="Q23" s="337">
        <v>13</v>
      </c>
      <c r="R23" s="386"/>
      <c r="S23" s="143">
        <v>10</v>
      </c>
      <c r="T23" s="133">
        <v>14</v>
      </c>
      <c r="U23" s="424"/>
      <c r="V23" s="442"/>
      <c r="W23" s="179">
        <v>3</v>
      </c>
      <c r="X23" s="301">
        <v>33</v>
      </c>
      <c r="Y23" s="140">
        <v>3</v>
      </c>
      <c r="Z23" s="141">
        <v>33</v>
      </c>
      <c r="AA23" s="23">
        <v>13</v>
      </c>
      <c r="AB23" s="265">
        <v>11</v>
      </c>
      <c r="AC23" s="23">
        <v>9</v>
      </c>
      <c r="AD23" s="265">
        <v>15</v>
      </c>
      <c r="AE23" s="179">
        <v>4</v>
      </c>
      <c r="AF23" s="264">
        <v>26</v>
      </c>
      <c r="AG23" s="140">
        <v>12</v>
      </c>
      <c r="AH23" s="265">
        <v>12</v>
      </c>
      <c r="AI23" s="179">
        <v>13</v>
      </c>
      <c r="AJ23" s="264">
        <v>11</v>
      </c>
      <c r="AK23" s="360">
        <f t="shared" si="0"/>
        <v>201</v>
      </c>
      <c r="AN23" s="232"/>
    </row>
    <row r="24" spans="1:40" s="10" customFormat="1" ht="16.5" thickBot="1" x14ac:dyDescent="0.25">
      <c r="A24" s="297" t="s">
        <v>24</v>
      </c>
      <c r="B24" s="23">
        <v>5</v>
      </c>
      <c r="C24" s="27">
        <v>22</v>
      </c>
      <c r="D24" s="108">
        <v>0</v>
      </c>
      <c r="E24" s="109">
        <v>0</v>
      </c>
      <c r="F24" s="470"/>
      <c r="G24" s="471"/>
      <c r="H24" s="470"/>
      <c r="I24" s="472"/>
      <c r="J24" s="140">
        <v>9</v>
      </c>
      <c r="K24" s="265">
        <v>15</v>
      </c>
      <c r="L24" s="140">
        <v>16</v>
      </c>
      <c r="M24" s="265">
        <v>8</v>
      </c>
      <c r="N24" s="180"/>
      <c r="O24" s="144"/>
      <c r="P24" s="336">
        <v>9</v>
      </c>
      <c r="Q24" s="337">
        <v>15</v>
      </c>
      <c r="R24" s="386"/>
      <c r="S24" s="143">
        <v>5</v>
      </c>
      <c r="T24" s="144">
        <v>21</v>
      </c>
      <c r="U24" s="180">
        <v>7</v>
      </c>
      <c r="V24" s="133">
        <v>17</v>
      </c>
      <c r="W24" s="179">
        <v>6</v>
      </c>
      <c r="X24" s="301">
        <v>18</v>
      </c>
      <c r="Y24" s="140">
        <v>12</v>
      </c>
      <c r="Z24" s="141">
        <v>12</v>
      </c>
      <c r="AA24" s="23">
        <v>8</v>
      </c>
      <c r="AB24" s="265">
        <v>16</v>
      </c>
      <c r="AC24" s="23">
        <v>12</v>
      </c>
      <c r="AD24" s="265">
        <v>12</v>
      </c>
      <c r="AE24" s="140">
        <v>9</v>
      </c>
      <c r="AF24" s="265">
        <v>15</v>
      </c>
      <c r="AG24" s="140">
        <v>4</v>
      </c>
      <c r="AH24" s="265">
        <v>26</v>
      </c>
      <c r="AI24" s="180">
        <v>2</v>
      </c>
      <c r="AJ24" s="149">
        <v>40</v>
      </c>
      <c r="AK24" s="360">
        <f t="shared" si="0"/>
        <v>215</v>
      </c>
      <c r="AN24" s="232"/>
    </row>
    <row r="25" spans="1:40" s="10" customFormat="1" ht="16.5" thickBot="1" x14ac:dyDescent="0.25">
      <c r="A25" s="297" t="s">
        <v>25</v>
      </c>
      <c r="B25" s="23">
        <v>8</v>
      </c>
      <c r="C25" s="27">
        <v>17</v>
      </c>
      <c r="D25" s="69">
        <v>7</v>
      </c>
      <c r="E25" s="27">
        <v>18</v>
      </c>
      <c r="F25" s="23"/>
      <c r="G25" s="67"/>
      <c r="H25" s="116"/>
      <c r="I25" s="76"/>
      <c r="J25" s="166">
        <v>16</v>
      </c>
      <c r="K25" s="134">
        <v>8</v>
      </c>
      <c r="L25" s="166">
        <v>3</v>
      </c>
      <c r="M25" s="167">
        <v>33</v>
      </c>
      <c r="N25" s="180"/>
      <c r="O25" s="144"/>
      <c r="P25" s="336">
        <v>5</v>
      </c>
      <c r="Q25" s="337">
        <v>21</v>
      </c>
      <c r="R25" s="386"/>
      <c r="S25" s="140">
        <v>8</v>
      </c>
      <c r="T25" s="265">
        <v>16</v>
      </c>
      <c r="U25" s="180">
        <v>1</v>
      </c>
      <c r="V25" s="144">
        <v>50</v>
      </c>
      <c r="W25" s="303">
        <v>5</v>
      </c>
      <c r="X25" s="305">
        <v>21</v>
      </c>
      <c r="Y25" s="143">
        <v>4</v>
      </c>
      <c r="Z25" s="144">
        <v>26</v>
      </c>
      <c r="AA25" s="70">
        <v>10</v>
      </c>
      <c r="AB25" s="133">
        <v>14</v>
      </c>
      <c r="AC25" s="70">
        <v>9</v>
      </c>
      <c r="AD25" s="133">
        <v>15</v>
      </c>
      <c r="AE25" s="180">
        <v>3</v>
      </c>
      <c r="AF25" s="149">
        <v>33</v>
      </c>
      <c r="AG25" s="143">
        <v>2</v>
      </c>
      <c r="AH25" s="133">
        <v>40</v>
      </c>
      <c r="AI25" s="180">
        <v>8</v>
      </c>
      <c r="AJ25" s="149">
        <v>16</v>
      </c>
      <c r="AK25" s="360">
        <f t="shared" si="0"/>
        <v>293</v>
      </c>
      <c r="AN25" s="232"/>
    </row>
    <row r="26" spans="1:40" s="10" customFormat="1" ht="16.5" thickBot="1" x14ac:dyDescent="0.25">
      <c r="A26" s="297" t="s">
        <v>26</v>
      </c>
      <c r="B26" s="23">
        <v>7</v>
      </c>
      <c r="C26" s="27">
        <v>18</v>
      </c>
      <c r="D26" s="69">
        <v>10</v>
      </c>
      <c r="E26" s="27">
        <v>15</v>
      </c>
      <c r="F26" s="470"/>
      <c r="G26" s="471"/>
      <c r="H26" s="116"/>
      <c r="I26" s="76"/>
      <c r="J26" s="478"/>
      <c r="K26" s="479"/>
      <c r="L26" s="179">
        <v>22</v>
      </c>
      <c r="M26" s="295">
        <v>2</v>
      </c>
      <c r="N26" s="180"/>
      <c r="O26" s="144"/>
      <c r="P26" s="336">
        <v>12</v>
      </c>
      <c r="Q26" s="337">
        <v>12</v>
      </c>
      <c r="R26" s="386"/>
      <c r="S26" s="140">
        <v>17</v>
      </c>
      <c r="T26" s="265">
        <v>7</v>
      </c>
      <c r="U26" s="424"/>
      <c r="V26" s="442"/>
      <c r="W26" s="384"/>
      <c r="X26" s="264"/>
      <c r="Y26" s="140">
        <v>8</v>
      </c>
      <c r="Z26" s="141">
        <v>16</v>
      </c>
      <c r="AA26" s="23">
        <v>7</v>
      </c>
      <c r="AB26" s="265">
        <v>17</v>
      </c>
      <c r="AC26" s="23">
        <v>4</v>
      </c>
      <c r="AD26" s="265">
        <v>26</v>
      </c>
      <c r="AE26" s="140">
        <v>10</v>
      </c>
      <c r="AF26" s="265">
        <v>14</v>
      </c>
      <c r="AG26" s="240">
        <v>12</v>
      </c>
      <c r="AH26" s="148">
        <v>12</v>
      </c>
      <c r="AI26" s="179">
        <v>11</v>
      </c>
      <c r="AJ26" s="264">
        <v>13</v>
      </c>
      <c r="AK26" s="360">
        <f t="shared" si="0"/>
        <v>119</v>
      </c>
      <c r="AN26" s="232"/>
    </row>
    <row r="27" spans="1:40" s="10" customFormat="1" ht="16.5" thickBot="1" x14ac:dyDescent="0.25">
      <c r="A27" s="297" t="s">
        <v>27</v>
      </c>
      <c r="B27" s="23">
        <v>7</v>
      </c>
      <c r="C27" s="27">
        <v>18</v>
      </c>
      <c r="D27" s="69">
        <v>9</v>
      </c>
      <c r="E27" s="27">
        <v>16</v>
      </c>
      <c r="F27" s="23"/>
      <c r="G27" s="67"/>
      <c r="H27" s="116"/>
      <c r="I27" s="76"/>
      <c r="J27" s="151">
        <v>6</v>
      </c>
      <c r="K27" s="150">
        <v>18</v>
      </c>
      <c r="L27" s="151">
        <v>9</v>
      </c>
      <c r="M27" s="150">
        <v>15</v>
      </c>
      <c r="N27" s="180"/>
      <c r="O27" s="144"/>
      <c r="P27" s="336">
        <v>13</v>
      </c>
      <c r="Q27" s="337">
        <v>11</v>
      </c>
      <c r="R27" s="386"/>
      <c r="S27" s="386"/>
      <c r="T27" s="133"/>
      <c r="U27" s="424"/>
      <c r="V27" s="442"/>
      <c r="W27" s="178">
        <v>9</v>
      </c>
      <c r="X27" s="304">
        <v>15</v>
      </c>
      <c r="Y27" s="140">
        <v>10</v>
      </c>
      <c r="Z27" s="141">
        <v>14</v>
      </c>
      <c r="AA27" s="23">
        <v>13</v>
      </c>
      <c r="AB27" s="61">
        <v>11</v>
      </c>
      <c r="AC27" s="23">
        <v>10</v>
      </c>
      <c r="AD27" s="395">
        <v>14</v>
      </c>
      <c r="AE27" s="424"/>
      <c r="AF27" s="442"/>
      <c r="AG27" s="449"/>
      <c r="AH27" s="442"/>
      <c r="AI27" s="140">
        <v>14</v>
      </c>
      <c r="AJ27" s="265">
        <v>10</v>
      </c>
      <c r="AK27" s="360">
        <f t="shared" si="0"/>
        <v>108</v>
      </c>
      <c r="AN27" s="232"/>
    </row>
    <row r="28" spans="1:40" s="10" customFormat="1" ht="16.5" thickBot="1" x14ac:dyDescent="0.25">
      <c r="A28" s="297" t="s">
        <v>28</v>
      </c>
      <c r="B28" s="23">
        <v>9</v>
      </c>
      <c r="C28" s="27">
        <v>16</v>
      </c>
      <c r="D28" s="69">
        <v>9</v>
      </c>
      <c r="E28" s="27">
        <v>16</v>
      </c>
      <c r="F28" s="23"/>
      <c r="G28" s="67"/>
      <c r="H28" s="116"/>
      <c r="I28" s="76"/>
      <c r="J28" s="151">
        <v>2</v>
      </c>
      <c r="K28" s="150">
        <v>40</v>
      </c>
      <c r="L28" s="140">
        <v>19</v>
      </c>
      <c r="M28" s="265">
        <v>5</v>
      </c>
      <c r="N28" s="180"/>
      <c r="O28" s="144"/>
      <c r="P28" s="336">
        <v>16</v>
      </c>
      <c r="Q28" s="337">
        <v>8</v>
      </c>
      <c r="R28" s="386"/>
      <c r="S28" s="143">
        <v>11</v>
      </c>
      <c r="T28" s="133">
        <v>13</v>
      </c>
      <c r="U28" s="180">
        <v>9</v>
      </c>
      <c r="V28" s="144">
        <v>15</v>
      </c>
      <c r="W28" s="303">
        <v>10</v>
      </c>
      <c r="X28" s="305">
        <v>14</v>
      </c>
      <c r="Y28" s="143">
        <v>13</v>
      </c>
      <c r="Z28" s="144">
        <v>11</v>
      </c>
      <c r="AA28" s="70">
        <v>9</v>
      </c>
      <c r="AB28" s="133">
        <v>15</v>
      </c>
      <c r="AC28" s="70">
        <v>7</v>
      </c>
      <c r="AD28" s="133">
        <v>17</v>
      </c>
      <c r="AE28" s="143">
        <v>9</v>
      </c>
      <c r="AF28" s="382">
        <v>15</v>
      </c>
      <c r="AG28" s="143">
        <v>9</v>
      </c>
      <c r="AH28" s="133">
        <v>15</v>
      </c>
      <c r="AI28" s="180">
        <v>10</v>
      </c>
      <c r="AJ28" s="149">
        <v>14</v>
      </c>
      <c r="AK28" s="360">
        <f t="shared" si="0"/>
        <v>182</v>
      </c>
      <c r="AN28" s="232"/>
    </row>
    <row r="29" spans="1:40" s="10" customFormat="1" ht="16.5" thickBot="1" x14ac:dyDescent="0.25">
      <c r="A29" s="297" t="s">
        <v>29</v>
      </c>
      <c r="B29" s="23">
        <v>10</v>
      </c>
      <c r="C29" s="27">
        <v>15</v>
      </c>
      <c r="D29" s="69">
        <v>10</v>
      </c>
      <c r="E29" s="27">
        <v>15</v>
      </c>
      <c r="F29" s="470"/>
      <c r="G29" s="471"/>
      <c r="H29" s="470"/>
      <c r="I29" s="472"/>
      <c r="J29" s="140">
        <v>10</v>
      </c>
      <c r="K29" s="265">
        <v>14</v>
      </c>
      <c r="L29" s="166">
        <v>14</v>
      </c>
      <c r="M29" s="134">
        <v>10</v>
      </c>
      <c r="N29" s="180"/>
      <c r="O29" s="144"/>
      <c r="P29" s="336">
        <v>18</v>
      </c>
      <c r="Q29" s="337">
        <v>6</v>
      </c>
      <c r="R29" s="386"/>
      <c r="S29" s="140">
        <v>14</v>
      </c>
      <c r="T29" s="265">
        <v>10</v>
      </c>
      <c r="U29" s="194"/>
      <c r="V29" s="148"/>
      <c r="W29" s="194"/>
      <c r="X29" s="264"/>
      <c r="Y29" s="140">
        <v>13</v>
      </c>
      <c r="Z29" s="141">
        <v>11</v>
      </c>
      <c r="AA29" s="104">
        <v>12</v>
      </c>
      <c r="AB29" s="265">
        <v>12</v>
      </c>
      <c r="AC29" s="23">
        <v>12</v>
      </c>
      <c r="AD29" s="265">
        <v>12</v>
      </c>
      <c r="AE29" s="140">
        <v>12</v>
      </c>
      <c r="AF29" s="265">
        <v>12</v>
      </c>
      <c r="AG29" s="240">
        <v>11</v>
      </c>
      <c r="AH29" s="265">
        <v>13</v>
      </c>
      <c r="AI29" s="388"/>
      <c r="AJ29" s="264"/>
      <c r="AK29" s="360">
        <f t="shared" si="0"/>
        <v>100</v>
      </c>
      <c r="AN29" s="232"/>
    </row>
    <row r="30" spans="1:40" s="10" customFormat="1" ht="16.5" thickBot="1" x14ac:dyDescent="0.25">
      <c r="A30" s="298" t="s">
        <v>30</v>
      </c>
      <c r="B30" s="24">
        <v>7</v>
      </c>
      <c r="C30" s="28">
        <v>18</v>
      </c>
      <c r="D30" s="101">
        <v>5</v>
      </c>
      <c r="E30" s="28">
        <v>22</v>
      </c>
      <c r="F30" s="468"/>
      <c r="G30" s="469"/>
      <c r="H30" s="117"/>
      <c r="I30" s="78"/>
      <c r="J30" s="139">
        <v>6</v>
      </c>
      <c r="K30" s="135"/>
      <c r="L30" s="139">
        <v>5</v>
      </c>
      <c r="M30" s="309">
        <v>21</v>
      </c>
      <c r="N30" s="300"/>
      <c r="O30" s="162"/>
      <c r="P30" s="338">
        <v>14</v>
      </c>
      <c r="Q30" s="339">
        <v>10</v>
      </c>
      <c r="R30" s="392"/>
      <c r="S30" s="161">
        <v>3</v>
      </c>
      <c r="T30" s="162">
        <v>33</v>
      </c>
      <c r="U30" s="181">
        <v>5</v>
      </c>
      <c r="V30" s="135">
        <v>21</v>
      </c>
      <c r="W30" s="310"/>
      <c r="X30" s="147"/>
      <c r="Y30" s="139">
        <v>11</v>
      </c>
      <c r="Z30" s="231">
        <v>13</v>
      </c>
      <c r="AA30" s="24">
        <v>2</v>
      </c>
      <c r="AB30" s="394">
        <v>40</v>
      </c>
      <c r="AC30" s="393">
        <v>13</v>
      </c>
      <c r="AD30" s="394">
        <v>11</v>
      </c>
      <c r="AE30" s="450"/>
      <c r="AF30" s="451"/>
      <c r="AG30" s="242">
        <v>11</v>
      </c>
      <c r="AH30" s="135">
        <v>13</v>
      </c>
      <c r="AI30" s="181">
        <v>1</v>
      </c>
      <c r="AJ30" s="147">
        <v>50</v>
      </c>
      <c r="AK30" s="367">
        <f t="shared" si="0"/>
        <v>212</v>
      </c>
      <c r="AN30" s="232"/>
    </row>
    <row r="31" spans="1:40" ht="14.25" customHeight="1" x14ac:dyDescent="0.2">
      <c r="A31" s="40"/>
      <c r="B31" s="40"/>
      <c r="C31" s="40"/>
      <c r="D31" s="40"/>
      <c r="E31" s="40"/>
      <c r="N31" s="40"/>
      <c r="O31" s="40"/>
      <c r="R31" s="40"/>
      <c r="AI31" s="448"/>
      <c r="AJ31" s="448"/>
      <c r="AK31" s="448"/>
      <c r="AL31" s="448"/>
      <c r="AN31" s="232"/>
    </row>
    <row r="32" spans="1:40" s="25" customFormat="1" ht="15.75" x14ac:dyDescent="0.25">
      <c r="A32" s="110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40"/>
      <c r="Q32" s="340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447"/>
      <c r="AJ32" s="447"/>
      <c r="AK32" s="447"/>
      <c r="AL32" s="447"/>
      <c r="AN32" s="232"/>
    </row>
    <row r="33" spans="1:40" ht="14.25" customHeight="1" x14ac:dyDescent="0.2">
      <c r="A33" s="6"/>
      <c r="B33" s="44"/>
      <c r="C33" s="44"/>
      <c r="D33" s="44"/>
      <c r="E33" s="44"/>
      <c r="F33" s="41"/>
      <c r="G33" s="41"/>
      <c r="H33" s="41"/>
      <c r="I33" s="41"/>
      <c r="J33" s="41"/>
      <c r="K33" s="41"/>
      <c r="L33" s="41"/>
      <c r="M33" s="41"/>
      <c r="AN33" s="232"/>
    </row>
    <row r="34" spans="1:40" ht="14.25" customHeight="1" x14ac:dyDescent="0.2">
      <c r="A34" s="6"/>
      <c r="B34" s="44"/>
      <c r="C34" s="44"/>
      <c r="D34" s="44"/>
      <c r="E34" s="44"/>
      <c r="F34" s="41"/>
      <c r="G34" s="41"/>
      <c r="H34" s="41"/>
      <c r="I34" s="41"/>
      <c r="J34" s="41"/>
      <c r="K34" s="41"/>
      <c r="L34" s="41"/>
      <c r="M34" s="41"/>
      <c r="AN34" s="232"/>
    </row>
    <row r="35" spans="1:40" ht="14.25" customHeight="1" x14ac:dyDescent="0.2">
      <c r="A35" s="6"/>
      <c r="B35" s="44"/>
      <c r="C35" s="44"/>
      <c r="D35" s="44"/>
      <c r="E35" s="44"/>
      <c r="F35" s="41"/>
      <c r="G35" s="41"/>
      <c r="H35" s="41"/>
      <c r="I35" s="41"/>
      <c r="J35" s="41"/>
      <c r="K35" s="41"/>
      <c r="L35" s="41"/>
      <c r="M35" s="41"/>
      <c r="AN35" s="232"/>
    </row>
    <row r="36" spans="1:40" ht="14.25" customHeight="1" x14ac:dyDescent="0.2">
      <c r="A36" s="6"/>
      <c r="B36" s="44"/>
      <c r="C36" s="44"/>
      <c r="D36" s="44"/>
      <c r="E36" s="44"/>
      <c r="F36" s="41"/>
      <c r="G36" s="41"/>
      <c r="H36" s="41"/>
      <c r="I36" s="41"/>
      <c r="J36" s="41"/>
      <c r="K36" s="41"/>
      <c r="L36" s="41"/>
      <c r="M36" s="41"/>
      <c r="AN36" s="232"/>
    </row>
    <row r="37" spans="1:40" x14ac:dyDescent="0.2">
      <c r="A37" s="6"/>
      <c r="B37" s="44"/>
      <c r="C37" s="44"/>
      <c r="D37" s="44"/>
      <c r="E37" s="44"/>
      <c r="F37" s="41"/>
      <c r="G37" s="41"/>
      <c r="H37" s="41"/>
      <c r="I37" s="41"/>
      <c r="J37" s="41"/>
      <c r="K37" s="41"/>
      <c r="L37" s="41"/>
      <c r="M37" s="41"/>
      <c r="AN37" s="232"/>
    </row>
    <row r="38" spans="1:40" x14ac:dyDescent="0.2">
      <c r="A38" s="6"/>
      <c r="B38" s="44"/>
      <c r="C38" s="44"/>
      <c r="D38" s="44"/>
      <c r="E38" s="44"/>
      <c r="F38" s="41"/>
      <c r="G38" s="41"/>
      <c r="H38" s="41"/>
      <c r="I38" s="41"/>
      <c r="J38" s="41"/>
      <c r="K38" s="41"/>
      <c r="L38" s="41"/>
      <c r="M38" s="41"/>
      <c r="AN38" s="232"/>
    </row>
    <row r="39" spans="1:40" x14ac:dyDescent="0.2">
      <c r="A39" s="6"/>
      <c r="B39" s="44"/>
      <c r="C39" s="44"/>
      <c r="D39" s="44"/>
      <c r="E39" s="44"/>
      <c r="F39" s="41"/>
      <c r="G39" s="41"/>
      <c r="H39" s="41"/>
      <c r="I39" s="41"/>
      <c r="J39" s="41"/>
      <c r="K39" s="41"/>
      <c r="L39" s="41"/>
      <c r="M39" s="41"/>
      <c r="AN39" s="232"/>
    </row>
    <row r="40" spans="1:40" x14ac:dyDescent="0.2">
      <c r="A40" s="6"/>
      <c r="B40" s="44"/>
      <c r="C40" s="44"/>
      <c r="D40" s="44"/>
      <c r="E40" s="44"/>
      <c r="F40" s="41"/>
      <c r="G40" s="41"/>
      <c r="H40" s="41"/>
      <c r="I40" s="41"/>
      <c r="J40" s="41"/>
      <c r="K40" s="41"/>
      <c r="L40" s="41"/>
      <c r="M40" s="41"/>
      <c r="AN40" s="2"/>
    </row>
    <row r="41" spans="1:40" x14ac:dyDescent="0.2">
      <c r="A41" s="6"/>
      <c r="B41" s="44"/>
      <c r="C41" s="44"/>
      <c r="D41" s="44"/>
      <c r="E41" s="44"/>
      <c r="F41" s="41"/>
      <c r="G41" s="41"/>
      <c r="H41" s="41"/>
      <c r="I41" s="41"/>
      <c r="J41" s="41"/>
      <c r="K41" s="41"/>
      <c r="L41" s="41"/>
      <c r="M41" s="41"/>
    </row>
    <row r="42" spans="1:40" x14ac:dyDescent="0.2">
      <c r="A42" s="6"/>
      <c r="B42" s="44"/>
      <c r="C42" s="44"/>
      <c r="D42" s="44"/>
      <c r="E42" s="44"/>
      <c r="F42" s="41"/>
      <c r="G42" s="41"/>
      <c r="H42" s="41"/>
      <c r="I42" s="41"/>
      <c r="J42" s="41"/>
      <c r="K42" s="41"/>
      <c r="L42" s="41"/>
      <c r="M42" s="41"/>
    </row>
    <row r="43" spans="1:40" x14ac:dyDescent="0.2">
      <c r="A43" s="3"/>
      <c r="B43" s="45"/>
      <c r="C43" s="45"/>
      <c r="D43" s="46"/>
      <c r="E43" s="46"/>
      <c r="F43" s="42"/>
      <c r="G43" s="42"/>
      <c r="H43" s="42"/>
      <c r="I43" s="42"/>
      <c r="J43" s="42"/>
      <c r="K43" s="42"/>
      <c r="L43" s="42"/>
      <c r="M43" s="42"/>
    </row>
    <row r="44" spans="1:40" x14ac:dyDescent="0.2">
      <c r="A44" s="3"/>
      <c r="B44" s="45"/>
      <c r="C44" s="45"/>
      <c r="D44" s="46"/>
      <c r="E44" s="46"/>
      <c r="F44" s="42"/>
      <c r="G44" s="42"/>
      <c r="H44" s="42"/>
      <c r="I44" s="42"/>
      <c r="J44" s="42"/>
      <c r="K44" s="42"/>
      <c r="L44" s="42"/>
      <c r="M44" s="42"/>
    </row>
    <row r="45" spans="1:40" x14ac:dyDescent="0.2">
      <c r="A45" s="3"/>
      <c r="B45" s="45"/>
      <c r="C45" s="45"/>
      <c r="D45" s="46"/>
      <c r="E45" s="46"/>
      <c r="F45" s="42"/>
      <c r="G45" s="42"/>
      <c r="H45" s="42"/>
      <c r="I45" s="42"/>
      <c r="J45" s="42"/>
      <c r="K45" s="42"/>
      <c r="L45" s="42"/>
      <c r="M45" s="42"/>
    </row>
    <row r="46" spans="1:40" x14ac:dyDescent="0.2">
      <c r="A46" s="3"/>
      <c r="B46" s="45"/>
      <c r="C46" s="45"/>
      <c r="D46" s="46"/>
      <c r="E46" s="46"/>
      <c r="F46" s="42"/>
      <c r="G46" s="42"/>
      <c r="H46" s="42"/>
      <c r="I46" s="42"/>
      <c r="J46" s="42"/>
      <c r="K46" s="42"/>
      <c r="L46" s="42"/>
      <c r="M46" s="42"/>
    </row>
    <row r="47" spans="1:40" x14ac:dyDescent="0.2">
      <c r="A47" s="3"/>
      <c r="B47" s="45"/>
      <c r="C47" s="45"/>
      <c r="D47" s="46"/>
      <c r="E47" s="46"/>
      <c r="F47" s="42"/>
      <c r="G47" s="42"/>
      <c r="H47" s="42"/>
      <c r="I47" s="42"/>
      <c r="J47" s="42"/>
      <c r="K47" s="42"/>
      <c r="L47" s="42"/>
      <c r="M47" s="42"/>
    </row>
    <row r="48" spans="1:40" x14ac:dyDescent="0.2">
      <c r="A48" s="3"/>
      <c r="B48" s="45"/>
      <c r="C48" s="45"/>
      <c r="D48" s="46"/>
      <c r="E48" s="46"/>
      <c r="F48" s="42"/>
      <c r="G48" s="42"/>
      <c r="H48" s="42"/>
      <c r="I48" s="42"/>
      <c r="J48" s="42"/>
      <c r="K48" s="42"/>
      <c r="L48" s="42"/>
      <c r="M48" s="42"/>
    </row>
    <row r="49" spans="1:13" x14ac:dyDescent="0.2">
      <c r="A49" s="3"/>
      <c r="B49" s="45"/>
      <c r="C49" s="45"/>
      <c r="D49" s="46"/>
      <c r="E49" s="46"/>
      <c r="F49" s="42"/>
      <c r="G49" s="42"/>
      <c r="H49" s="42"/>
      <c r="I49" s="42"/>
      <c r="J49" s="42"/>
      <c r="K49" s="42"/>
      <c r="L49" s="42"/>
      <c r="M49" s="42"/>
    </row>
    <row r="50" spans="1:13" x14ac:dyDescent="0.2">
      <c r="A50" s="3"/>
      <c r="B50" s="45"/>
      <c r="C50" s="45"/>
      <c r="D50" s="46"/>
      <c r="E50" s="46"/>
      <c r="F50" s="42"/>
      <c r="G50" s="42"/>
      <c r="H50" s="42"/>
      <c r="I50" s="42"/>
      <c r="J50" s="42"/>
      <c r="K50" s="42"/>
      <c r="L50" s="42"/>
      <c r="M50" s="42"/>
    </row>
    <row r="51" spans="1:13" x14ac:dyDescent="0.2">
      <c r="A51" s="3"/>
      <c r="B51" s="45"/>
      <c r="C51" s="45"/>
      <c r="D51" s="46"/>
      <c r="E51" s="46"/>
      <c r="F51" s="42"/>
      <c r="G51" s="42"/>
      <c r="H51" s="42"/>
      <c r="I51" s="42"/>
      <c r="J51" s="42"/>
      <c r="K51" s="42"/>
      <c r="L51" s="42"/>
      <c r="M51" s="42"/>
    </row>
    <row r="52" spans="1:13" x14ac:dyDescent="0.2">
      <c r="A52" s="3"/>
      <c r="B52" s="45"/>
      <c r="C52" s="45"/>
      <c r="D52" s="46"/>
      <c r="E52" s="46"/>
      <c r="F52" s="42"/>
      <c r="G52" s="42"/>
      <c r="H52" s="42"/>
      <c r="I52" s="42"/>
      <c r="J52" s="42"/>
      <c r="K52" s="42"/>
      <c r="L52" s="42"/>
      <c r="M52" s="42"/>
    </row>
    <row r="53" spans="1:13" x14ac:dyDescent="0.2">
      <c r="A53" s="3"/>
      <c r="B53" s="45"/>
      <c r="C53" s="45"/>
      <c r="D53" s="46"/>
      <c r="E53" s="46"/>
      <c r="F53" s="42"/>
      <c r="G53" s="42"/>
      <c r="H53" s="42"/>
      <c r="I53" s="42"/>
      <c r="J53" s="42"/>
      <c r="K53" s="42"/>
      <c r="L53" s="42"/>
      <c r="M53" s="42"/>
    </row>
    <row r="54" spans="1:13" x14ac:dyDescent="0.2">
      <c r="A54" s="3"/>
      <c r="B54" s="45"/>
      <c r="C54" s="45"/>
      <c r="D54" s="46"/>
      <c r="E54" s="46"/>
      <c r="F54" s="42"/>
      <c r="G54" s="42"/>
      <c r="H54" s="42"/>
      <c r="I54" s="42"/>
      <c r="J54" s="42"/>
      <c r="K54" s="42"/>
      <c r="L54" s="42"/>
      <c r="M54" s="42"/>
    </row>
    <row r="55" spans="1:13" x14ac:dyDescent="0.2">
      <c r="A55" s="3"/>
      <c r="B55" s="45"/>
      <c r="C55" s="45"/>
      <c r="D55" s="46"/>
      <c r="E55" s="46"/>
      <c r="F55" s="42"/>
      <c r="G55" s="42"/>
      <c r="H55" s="42"/>
      <c r="I55" s="42"/>
      <c r="J55" s="42"/>
      <c r="K55" s="42"/>
      <c r="L55" s="42"/>
      <c r="M55" s="42"/>
    </row>
    <row r="56" spans="1:13" x14ac:dyDescent="0.2">
      <c r="A56" s="3"/>
      <c r="B56" s="45"/>
      <c r="C56" s="45"/>
      <c r="D56" s="46"/>
      <c r="E56" s="46"/>
      <c r="F56" s="42"/>
      <c r="G56" s="42"/>
      <c r="H56" s="42"/>
      <c r="I56" s="42"/>
      <c r="J56" s="42"/>
      <c r="K56" s="42"/>
      <c r="L56" s="42"/>
      <c r="M56" s="42"/>
    </row>
    <row r="57" spans="1:13" x14ac:dyDescent="0.2">
      <c r="A57" s="2"/>
      <c r="B57" s="46"/>
      <c r="C57" s="46"/>
      <c r="D57" s="46"/>
      <c r="E57" s="46"/>
      <c r="F57" s="42"/>
      <c r="G57" s="42"/>
      <c r="H57" s="42"/>
      <c r="I57" s="42"/>
      <c r="J57" s="42"/>
      <c r="K57" s="42"/>
      <c r="L57" s="42"/>
      <c r="M57" s="42"/>
    </row>
    <row r="58" spans="1:13" x14ac:dyDescent="0.2">
      <c r="A58" s="2"/>
      <c r="B58" s="46"/>
      <c r="C58" s="46"/>
      <c r="D58" s="46"/>
      <c r="E58" s="46"/>
      <c r="F58" s="42"/>
      <c r="G58" s="42"/>
      <c r="H58" s="42"/>
      <c r="I58" s="42"/>
      <c r="J58" s="42"/>
      <c r="K58" s="42"/>
      <c r="L58" s="42"/>
      <c r="M58" s="42"/>
    </row>
  </sheetData>
  <sortState ref="A10:AK30">
    <sortCondition ref="A10:A30"/>
  </sortState>
  <mergeCells count="59">
    <mergeCell ref="J3:K4"/>
    <mergeCell ref="R3:R4"/>
    <mergeCell ref="S3:T4"/>
    <mergeCell ref="J26:K26"/>
    <mergeCell ref="U23:V23"/>
    <mergeCell ref="U26:V26"/>
    <mergeCell ref="P13:Q13"/>
    <mergeCell ref="A9:AK9"/>
    <mergeCell ref="A3:A5"/>
    <mergeCell ref="L3:M4"/>
    <mergeCell ref="AC4:AD4"/>
    <mergeCell ref="H13:I13"/>
    <mergeCell ref="F14:G14"/>
    <mergeCell ref="H14:I14"/>
    <mergeCell ref="F13:G13"/>
    <mergeCell ref="S10:T10"/>
    <mergeCell ref="P3:Q4"/>
    <mergeCell ref="N3:O4"/>
    <mergeCell ref="B4:C4"/>
    <mergeCell ref="D4:E4"/>
    <mergeCell ref="F30:G30"/>
    <mergeCell ref="F20:G20"/>
    <mergeCell ref="H20:I20"/>
    <mergeCell ref="F29:G29"/>
    <mergeCell ref="H29:I29"/>
    <mergeCell ref="F21:G21"/>
    <mergeCell ref="H21:I21"/>
    <mergeCell ref="F24:G24"/>
    <mergeCell ref="H24:I24"/>
    <mergeCell ref="F22:G22"/>
    <mergeCell ref="H22:I22"/>
    <mergeCell ref="F26:G26"/>
    <mergeCell ref="AI32:AL32"/>
    <mergeCell ref="AI31:AL31"/>
    <mergeCell ref="AG27:AH27"/>
    <mergeCell ref="AE30:AF30"/>
    <mergeCell ref="U3:V4"/>
    <mergeCell ref="AG15:AH15"/>
    <mergeCell ref="AE15:AF15"/>
    <mergeCell ref="AE27:AF27"/>
    <mergeCell ref="U27:V27"/>
    <mergeCell ref="AA3:AD3"/>
    <mergeCell ref="AA4:AB4"/>
    <mergeCell ref="A2:AK2"/>
    <mergeCell ref="AI20:AJ20"/>
    <mergeCell ref="W3:Z3"/>
    <mergeCell ref="AK3:AK5"/>
    <mergeCell ref="AE3:AH3"/>
    <mergeCell ref="AE4:AF4"/>
    <mergeCell ref="AG4:AH4"/>
    <mergeCell ref="W4:X4"/>
    <mergeCell ref="Y4:Z4"/>
    <mergeCell ref="B3:E3"/>
    <mergeCell ref="F3:I3"/>
    <mergeCell ref="F4:G4"/>
    <mergeCell ref="H4:I4"/>
    <mergeCell ref="U11:V11"/>
    <mergeCell ref="AI3:AJ4"/>
    <mergeCell ref="AC20:AD20"/>
  </mergeCells>
  <pageMargins left="0.23622047244094491" right="3.937007874015748E-2" top="0.15748031496062992" bottom="0.15748031496062992" header="0.31496062992125984" footer="0.31496062992125984"/>
  <pageSetup paperSize="9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"/>
  <sheetViews>
    <sheetView workbookViewId="0">
      <selection activeCell="AW10" sqref="AW10"/>
    </sheetView>
  </sheetViews>
  <sheetFormatPr defaultRowHeight="15" x14ac:dyDescent="0.25"/>
  <cols>
    <col min="1" max="1" width="21.42578125" customWidth="1"/>
    <col min="2" max="30" width="0" hidden="1" customWidth="1"/>
    <col min="31" max="31" width="6.28515625" customWidth="1"/>
    <col min="32" max="32" width="5.7109375" customWidth="1"/>
    <col min="33" max="33" width="6.28515625" customWidth="1"/>
    <col min="34" max="34" width="6.140625" customWidth="1"/>
    <col min="35" max="35" width="6" customWidth="1"/>
    <col min="36" max="36" width="5.85546875" customWidth="1"/>
    <col min="37" max="37" width="6.140625" customWidth="1"/>
    <col min="38" max="38" width="6.42578125" customWidth="1"/>
    <col min="39" max="39" width="6.140625" customWidth="1"/>
    <col min="40" max="40" width="7" customWidth="1"/>
    <col min="41" max="41" width="7.7109375" customWidth="1"/>
    <col min="42" max="42" width="6.7109375" customWidth="1"/>
    <col min="43" max="43" width="5.85546875" customWidth="1"/>
    <col min="44" max="48" width="6.85546875" customWidth="1"/>
  </cols>
  <sheetData>
    <row r="1" spans="1:49" s="1" customFormat="1" ht="19.5" thickBot="1" x14ac:dyDescent="0.35">
      <c r="A1" s="495" t="s">
        <v>48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  <c r="AF1" s="495"/>
      <c r="AG1" s="495"/>
      <c r="AH1" s="495"/>
      <c r="AI1" s="495"/>
      <c r="AJ1" s="495"/>
      <c r="AK1" s="495"/>
      <c r="AL1" s="495"/>
      <c r="AM1" s="495"/>
      <c r="AN1" s="495"/>
      <c r="AO1" s="495"/>
      <c r="AP1" s="495"/>
      <c r="AQ1" s="495"/>
      <c r="AR1" s="495"/>
      <c r="AS1" s="495"/>
      <c r="AT1" s="495"/>
      <c r="AU1" s="495"/>
      <c r="AV1" s="495"/>
      <c r="AW1" s="495"/>
    </row>
    <row r="2" spans="1:49" s="18" customFormat="1" ht="41.25" customHeight="1" thickBot="1" x14ac:dyDescent="0.3">
      <c r="A2" s="486" t="s">
        <v>0</v>
      </c>
      <c r="B2" s="434" t="s">
        <v>1</v>
      </c>
      <c r="C2" s="435"/>
      <c r="D2" s="435"/>
      <c r="E2" s="436"/>
      <c r="F2" s="437" t="s">
        <v>1</v>
      </c>
      <c r="G2" s="438"/>
      <c r="H2" s="438"/>
      <c r="I2" s="439"/>
      <c r="J2" s="430" t="s">
        <v>87</v>
      </c>
      <c r="K2" s="432"/>
      <c r="L2" s="430" t="s">
        <v>52</v>
      </c>
      <c r="M2" s="432"/>
      <c r="N2" s="460" t="s">
        <v>51</v>
      </c>
      <c r="O2" s="461"/>
      <c r="P2" s="460" t="s">
        <v>52</v>
      </c>
      <c r="Q2" s="452" t="s">
        <v>51</v>
      </c>
      <c r="R2" s="453"/>
      <c r="S2" s="452" t="s">
        <v>40</v>
      </c>
      <c r="T2" s="453"/>
      <c r="U2" s="425" t="s">
        <v>68</v>
      </c>
      <c r="V2" s="425"/>
      <c r="W2" s="425"/>
      <c r="X2" s="426"/>
      <c r="Y2" s="430" t="s">
        <v>1</v>
      </c>
      <c r="Z2" s="431"/>
      <c r="AA2" s="431"/>
      <c r="AB2" s="432"/>
      <c r="AC2" s="430" t="s">
        <v>58</v>
      </c>
      <c r="AD2" s="431"/>
      <c r="AE2" s="433" t="s">
        <v>31</v>
      </c>
      <c r="AF2" s="425"/>
      <c r="AG2" s="425"/>
      <c r="AH2" s="425"/>
      <c r="AI2" s="425"/>
      <c r="AJ2" s="425"/>
      <c r="AK2" s="491" t="s">
        <v>80</v>
      </c>
      <c r="AL2" s="496"/>
      <c r="AM2" s="496"/>
      <c r="AN2" s="492"/>
      <c r="AO2" s="452" t="s">
        <v>60</v>
      </c>
      <c r="AP2" s="497"/>
      <c r="AQ2" s="497"/>
      <c r="AR2" s="453"/>
      <c r="AS2" s="452" t="s">
        <v>102</v>
      </c>
      <c r="AT2" s="453"/>
      <c r="AU2" s="452" t="s">
        <v>103</v>
      </c>
      <c r="AV2" s="453"/>
      <c r="AW2" s="427" t="s">
        <v>32</v>
      </c>
    </row>
    <row r="3" spans="1:49" s="18" customFormat="1" ht="24.75" customHeight="1" thickBot="1" x14ac:dyDescent="0.3">
      <c r="A3" s="487"/>
      <c r="B3" s="464" t="s">
        <v>2</v>
      </c>
      <c r="C3" s="465"/>
      <c r="D3" s="466" t="s">
        <v>3</v>
      </c>
      <c r="E3" s="467"/>
      <c r="F3" s="440" t="s">
        <v>74</v>
      </c>
      <c r="G3" s="441"/>
      <c r="H3" s="440" t="s">
        <v>73</v>
      </c>
      <c r="I3" s="441"/>
      <c r="J3" s="443"/>
      <c r="K3" s="475"/>
      <c r="L3" s="443"/>
      <c r="M3" s="475"/>
      <c r="N3" s="462"/>
      <c r="O3" s="463"/>
      <c r="P3" s="462"/>
      <c r="Q3" s="454"/>
      <c r="R3" s="455"/>
      <c r="S3" s="454"/>
      <c r="T3" s="455"/>
      <c r="U3" s="433" t="s">
        <v>73</v>
      </c>
      <c r="V3" s="426"/>
      <c r="W3" s="425" t="s">
        <v>74</v>
      </c>
      <c r="X3" s="426"/>
      <c r="Y3" s="433" t="s">
        <v>73</v>
      </c>
      <c r="Z3" s="426"/>
      <c r="AA3" s="425" t="s">
        <v>74</v>
      </c>
      <c r="AB3" s="426"/>
      <c r="AC3" s="443"/>
      <c r="AD3" s="444"/>
      <c r="AE3" s="493" t="s">
        <v>69</v>
      </c>
      <c r="AF3" s="494"/>
      <c r="AG3" s="493" t="s">
        <v>70</v>
      </c>
      <c r="AH3" s="494"/>
      <c r="AI3" s="498" t="s">
        <v>71</v>
      </c>
      <c r="AJ3" s="499"/>
      <c r="AK3" s="433" t="s">
        <v>59</v>
      </c>
      <c r="AL3" s="426"/>
      <c r="AM3" s="433" t="s">
        <v>90</v>
      </c>
      <c r="AN3" s="426"/>
      <c r="AO3" s="491" t="s">
        <v>59</v>
      </c>
      <c r="AP3" s="492"/>
      <c r="AQ3" s="491" t="s">
        <v>90</v>
      </c>
      <c r="AR3" s="492"/>
      <c r="AS3" s="454"/>
      <c r="AT3" s="455"/>
      <c r="AU3" s="454"/>
      <c r="AV3" s="455"/>
      <c r="AW3" s="428"/>
    </row>
    <row r="4" spans="1:49" s="18" customFormat="1" ht="15" customHeight="1" thickBot="1" x14ac:dyDescent="0.3">
      <c r="A4" s="488"/>
      <c r="B4" s="38" t="s">
        <v>5</v>
      </c>
      <c r="C4" s="39" t="s">
        <v>4</v>
      </c>
      <c r="D4" s="38" t="s">
        <v>5</v>
      </c>
      <c r="E4" s="39" t="s">
        <v>4</v>
      </c>
      <c r="F4" s="38" t="s">
        <v>5</v>
      </c>
      <c r="G4" s="39" t="s">
        <v>4</v>
      </c>
      <c r="H4" s="38" t="s">
        <v>5</v>
      </c>
      <c r="I4" s="39" t="s">
        <v>4</v>
      </c>
      <c r="J4" s="228" t="s">
        <v>5</v>
      </c>
      <c r="K4" s="229" t="s">
        <v>4</v>
      </c>
      <c r="L4" s="38" t="s">
        <v>5</v>
      </c>
      <c r="M4" s="39" t="s">
        <v>4</v>
      </c>
      <c r="N4" s="111" t="s">
        <v>5</v>
      </c>
      <c r="O4" s="112" t="s">
        <v>4</v>
      </c>
      <c r="P4" s="111" t="s">
        <v>5</v>
      </c>
      <c r="Q4" s="38" t="s">
        <v>5</v>
      </c>
      <c r="R4" s="39" t="s">
        <v>4</v>
      </c>
      <c r="S4" s="38" t="s">
        <v>5</v>
      </c>
      <c r="T4" s="39" t="s">
        <v>4</v>
      </c>
      <c r="U4" s="38" t="s">
        <v>5</v>
      </c>
      <c r="V4" s="229" t="s">
        <v>4</v>
      </c>
      <c r="W4" s="228" t="s">
        <v>5</v>
      </c>
      <c r="X4" s="39" t="s">
        <v>4</v>
      </c>
      <c r="Y4" s="38" t="s">
        <v>5</v>
      </c>
      <c r="Z4" s="229" t="s">
        <v>4</v>
      </c>
      <c r="AA4" s="228" t="s">
        <v>5</v>
      </c>
      <c r="AB4" s="39" t="s">
        <v>4</v>
      </c>
      <c r="AC4" s="38" t="s">
        <v>5</v>
      </c>
      <c r="AD4" s="130" t="s">
        <v>4</v>
      </c>
      <c r="AE4" s="38" t="s">
        <v>5</v>
      </c>
      <c r="AF4" s="39" t="s">
        <v>4</v>
      </c>
      <c r="AG4" s="38" t="s">
        <v>5</v>
      </c>
      <c r="AH4" s="39" t="s">
        <v>4</v>
      </c>
      <c r="AI4" s="38" t="s">
        <v>5</v>
      </c>
      <c r="AJ4" s="39" t="s">
        <v>4</v>
      </c>
      <c r="AK4" s="38" t="s">
        <v>5</v>
      </c>
      <c r="AL4" s="48" t="s">
        <v>4</v>
      </c>
      <c r="AM4" s="47" t="s">
        <v>5</v>
      </c>
      <c r="AN4" s="246" t="s">
        <v>4</v>
      </c>
      <c r="AO4" s="256" t="s">
        <v>5</v>
      </c>
      <c r="AP4" s="257" t="s">
        <v>4</v>
      </c>
      <c r="AQ4" s="251" t="s">
        <v>5</v>
      </c>
      <c r="AR4" s="251" t="s">
        <v>4</v>
      </c>
      <c r="AS4" s="400" t="s">
        <v>5</v>
      </c>
      <c r="AT4" s="399" t="s">
        <v>4</v>
      </c>
      <c r="AU4" s="401" t="s">
        <v>5</v>
      </c>
      <c r="AV4" s="399" t="s">
        <v>4</v>
      </c>
      <c r="AW4" s="429"/>
    </row>
    <row r="5" spans="1:49" s="1" customFormat="1" ht="16.5" thickBot="1" x14ac:dyDescent="0.3">
      <c r="A5" s="113" t="s">
        <v>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230"/>
      <c r="V5" s="230"/>
      <c r="W5" s="230"/>
      <c r="X5" s="230"/>
      <c r="Y5" s="230"/>
      <c r="Z5" s="230"/>
      <c r="AA5" s="230"/>
      <c r="AB5" s="230"/>
      <c r="AC5" s="114"/>
      <c r="AD5" s="114"/>
      <c r="AE5" s="131"/>
      <c r="AF5" s="129"/>
      <c r="AG5" s="131"/>
      <c r="AH5" s="129"/>
      <c r="AI5" s="131"/>
      <c r="AJ5" s="115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5"/>
    </row>
    <row r="6" spans="1:49" s="10" customFormat="1" ht="16.5" thickBot="1" x14ac:dyDescent="0.25">
      <c r="A6" s="182" t="s">
        <v>7</v>
      </c>
      <c r="B6" s="22">
        <v>2</v>
      </c>
      <c r="C6" s="26">
        <v>40</v>
      </c>
      <c r="D6" s="99">
        <v>3</v>
      </c>
      <c r="E6" s="26">
        <v>33</v>
      </c>
      <c r="F6" s="22"/>
      <c r="G6" s="98"/>
      <c r="H6" s="102"/>
      <c r="I6" s="62"/>
      <c r="J6" s="137">
        <v>2</v>
      </c>
      <c r="K6" s="142">
        <v>40</v>
      </c>
      <c r="L6" s="137">
        <v>3</v>
      </c>
      <c r="M6" s="138">
        <v>33</v>
      </c>
      <c r="N6" s="22"/>
      <c r="O6" s="26"/>
      <c r="P6" s="22"/>
      <c r="Q6" s="137"/>
      <c r="R6" s="138"/>
      <c r="S6" s="137">
        <v>1</v>
      </c>
      <c r="T6" s="237">
        <v>50</v>
      </c>
      <c r="U6" s="22">
        <v>1</v>
      </c>
      <c r="V6" s="26">
        <v>50</v>
      </c>
      <c r="W6" s="99"/>
      <c r="X6" s="26"/>
      <c r="Y6" s="279"/>
      <c r="Z6" s="270"/>
      <c r="AA6" s="287"/>
      <c r="AB6" s="268"/>
      <c r="AC6" s="99"/>
      <c r="AD6" s="62"/>
      <c r="AE6" s="137">
        <v>2</v>
      </c>
      <c r="AF6" s="142">
        <v>40</v>
      </c>
      <c r="AG6" s="137">
        <v>8</v>
      </c>
      <c r="AH6" s="145">
        <v>16</v>
      </c>
      <c r="AI6" s="137">
        <v>3</v>
      </c>
      <c r="AJ6" s="142">
        <v>33</v>
      </c>
      <c r="AK6" s="99">
        <v>2</v>
      </c>
      <c r="AL6" s="49">
        <v>40</v>
      </c>
      <c r="AM6" s="318">
        <v>3</v>
      </c>
      <c r="AN6" s="247">
        <v>33</v>
      </c>
      <c r="AO6" s="153">
        <v>2</v>
      </c>
      <c r="AP6" s="154">
        <v>40</v>
      </c>
      <c r="AQ6" s="319">
        <v>2</v>
      </c>
      <c r="AR6" s="252">
        <v>40</v>
      </c>
      <c r="AS6" s="319">
        <v>2</v>
      </c>
      <c r="AT6" s="252">
        <v>40</v>
      </c>
      <c r="AU6" s="319">
        <v>1</v>
      </c>
      <c r="AV6" s="252">
        <v>50</v>
      </c>
      <c r="AW6" s="360">
        <f>SUM(AF6+AH6+AJ6+AL6+AN6+AP6+AR6+AT6+AV6)</f>
        <v>332</v>
      </c>
    </row>
    <row r="7" spans="1:49" s="10" customFormat="1" ht="16.5" thickBot="1" x14ac:dyDescent="0.25">
      <c r="A7" s="183" t="s">
        <v>8</v>
      </c>
      <c r="B7" s="31">
        <v>3</v>
      </c>
      <c r="C7" s="163">
        <v>33</v>
      </c>
      <c r="D7" s="100">
        <v>2</v>
      </c>
      <c r="E7" s="163">
        <v>40</v>
      </c>
      <c r="F7" s="31"/>
      <c r="G7" s="164"/>
      <c r="H7" s="165"/>
      <c r="I7" s="85"/>
      <c r="J7" s="166">
        <v>19</v>
      </c>
      <c r="K7" s="134">
        <v>5</v>
      </c>
      <c r="L7" s="166">
        <v>1</v>
      </c>
      <c r="M7" s="167">
        <v>50</v>
      </c>
      <c r="N7" s="31"/>
      <c r="O7" s="163"/>
      <c r="P7" s="31"/>
      <c r="Q7" s="166"/>
      <c r="R7" s="134"/>
      <c r="S7" s="166">
        <v>6</v>
      </c>
      <c r="T7" s="238">
        <v>18</v>
      </c>
      <c r="U7" s="31">
        <v>2</v>
      </c>
      <c r="V7" s="163">
        <v>40</v>
      </c>
      <c r="W7" s="100"/>
      <c r="X7" s="163"/>
      <c r="Y7" s="280"/>
      <c r="Z7" s="271"/>
      <c r="AA7" s="288"/>
      <c r="AB7" s="87"/>
      <c r="AC7" s="100"/>
      <c r="AD7" s="85"/>
      <c r="AE7" s="166">
        <v>19</v>
      </c>
      <c r="AF7" s="134">
        <v>5</v>
      </c>
      <c r="AG7" s="166">
        <v>19</v>
      </c>
      <c r="AH7" s="134">
        <v>5</v>
      </c>
      <c r="AI7" s="139">
        <v>4</v>
      </c>
      <c r="AJ7" s="135">
        <v>26</v>
      </c>
      <c r="AK7" s="100">
        <v>3</v>
      </c>
      <c r="AL7" s="87">
        <v>33</v>
      </c>
      <c r="AM7" s="31">
        <v>1</v>
      </c>
      <c r="AN7" s="85">
        <v>50</v>
      </c>
      <c r="AO7" s="166">
        <v>7</v>
      </c>
      <c r="AP7" s="134">
        <v>17</v>
      </c>
      <c r="AQ7" s="320">
        <v>4</v>
      </c>
      <c r="AR7" s="253">
        <v>26</v>
      </c>
      <c r="AS7" s="320">
        <v>4</v>
      </c>
      <c r="AT7" s="253">
        <v>26</v>
      </c>
      <c r="AU7" s="320">
        <v>3</v>
      </c>
      <c r="AV7" s="253">
        <v>33</v>
      </c>
      <c r="AW7" s="360">
        <f>SUM(AF7+AH7+AJ7+AL7+AN7+AP7+AR7+AT7+AV7)</f>
        <v>221</v>
      </c>
    </row>
    <row r="8" spans="1:49" s="10" customFormat="1" ht="16.5" thickBot="1" x14ac:dyDescent="0.3">
      <c r="A8" s="482" t="s">
        <v>9</v>
      </c>
      <c r="B8" s="483"/>
      <c r="C8" s="483"/>
      <c r="D8" s="483"/>
      <c r="E8" s="483"/>
      <c r="F8" s="483"/>
      <c r="G8" s="483"/>
      <c r="H8" s="483"/>
      <c r="I8" s="483"/>
      <c r="J8" s="483"/>
      <c r="K8" s="483"/>
      <c r="L8" s="483"/>
      <c r="M8" s="483"/>
      <c r="N8" s="483"/>
      <c r="O8" s="483"/>
      <c r="P8" s="483"/>
      <c r="Q8" s="483"/>
      <c r="R8" s="483"/>
      <c r="S8" s="483"/>
      <c r="T8" s="483"/>
      <c r="U8" s="483"/>
      <c r="V8" s="483"/>
      <c r="W8" s="483"/>
      <c r="X8" s="483"/>
      <c r="Y8" s="483"/>
      <c r="Z8" s="483"/>
      <c r="AA8" s="483"/>
      <c r="AB8" s="483"/>
      <c r="AC8" s="483"/>
      <c r="AD8" s="483"/>
      <c r="AE8" s="483"/>
      <c r="AF8" s="483"/>
      <c r="AG8" s="483"/>
      <c r="AH8" s="483"/>
      <c r="AI8" s="483"/>
      <c r="AJ8" s="483"/>
      <c r="AK8" s="483"/>
      <c r="AL8" s="483"/>
      <c r="AM8" s="483"/>
      <c r="AN8" s="483"/>
      <c r="AO8" s="483"/>
      <c r="AP8" s="483"/>
      <c r="AQ8" s="483"/>
      <c r="AR8" s="483"/>
      <c r="AS8" s="483"/>
      <c r="AT8" s="483"/>
      <c r="AU8" s="483"/>
      <c r="AV8" s="483"/>
      <c r="AW8" s="485"/>
    </row>
    <row r="9" spans="1:49" s="10" customFormat="1" ht="16.5" thickBot="1" x14ac:dyDescent="0.25">
      <c r="A9" s="184" t="s">
        <v>10</v>
      </c>
      <c r="B9" s="89">
        <v>9</v>
      </c>
      <c r="C9" s="168">
        <v>16</v>
      </c>
      <c r="D9" s="132">
        <v>7</v>
      </c>
      <c r="E9" s="168">
        <v>18</v>
      </c>
      <c r="F9" s="89"/>
      <c r="G9" s="169"/>
      <c r="H9" s="170"/>
      <c r="I9" s="171"/>
      <c r="J9" s="151">
        <v>6</v>
      </c>
      <c r="K9" s="150">
        <v>18</v>
      </c>
      <c r="L9" s="151">
        <v>12</v>
      </c>
      <c r="M9" s="150">
        <v>12</v>
      </c>
      <c r="N9" s="176"/>
      <c r="O9" s="177"/>
      <c r="P9" s="176"/>
      <c r="Q9" s="176"/>
      <c r="R9" s="291"/>
      <c r="S9" s="151">
        <v>14</v>
      </c>
      <c r="T9" s="172">
        <v>10</v>
      </c>
      <c r="U9" s="151">
        <v>11</v>
      </c>
      <c r="V9" s="292">
        <v>13</v>
      </c>
      <c r="W9" s="178"/>
      <c r="X9" s="292"/>
      <c r="Y9" s="281"/>
      <c r="Z9" s="272"/>
      <c r="AA9" s="289"/>
      <c r="AB9" s="150"/>
      <c r="AC9" s="178"/>
      <c r="AD9" s="172"/>
      <c r="AE9" s="151">
        <v>7</v>
      </c>
      <c r="AF9" s="150">
        <v>17</v>
      </c>
      <c r="AG9" s="151">
        <v>17</v>
      </c>
      <c r="AH9" s="150">
        <v>7</v>
      </c>
      <c r="AI9" s="178">
        <v>15</v>
      </c>
      <c r="AJ9" s="172">
        <v>9</v>
      </c>
      <c r="AK9" s="151">
        <v>7</v>
      </c>
      <c r="AL9" s="174">
        <v>17</v>
      </c>
      <c r="AM9" s="173">
        <v>10</v>
      </c>
      <c r="AN9" s="248">
        <v>14</v>
      </c>
      <c r="AO9" s="173">
        <v>18</v>
      </c>
      <c r="AP9" s="174">
        <v>6</v>
      </c>
      <c r="AQ9" s="321"/>
      <c r="AR9" s="254"/>
      <c r="AS9" s="321"/>
      <c r="AT9" s="254"/>
      <c r="AU9" s="321">
        <v>6</v>
      </c>
      <c r="AV9" s="254">
        <v>18</v>
      </c>
      <c r="AW9" s="360">
        <f>SUM(AF9+AH9+AJ9+AL9+AN9+AP9+AR9+AT9+AV9)</f>
        <v>88</v>
      </c>
    </row>
    <row r="10" spans="1:49" s="10" customFormat="1" ht="16.5" thickBot="1" x14ac:dyDescent="0.25">
      <c r="A10" s="185" t="s">
        <v>12</v>
      </c>
      <c r="B10" s="23">
        <v>4</v>
      </c>
      <c r="C10" s="27">
        <v>27</v>
      </c>
      <c r="D10" s="69">
        <v>9</v>
      </c>
      <c r="E10" s="27">
        <v>16</v>
      </c>
      <c r="F10" s="23"/>
      <c r="G10" s="67"/>
      <c r="H10" s="116"/>
      <c r="I10" s="76"/>
      <c r="J10" s="140">
        <v>19</v>
      </c>
      <c r="K10" s="265">
        <v>5</v>
      </c>
      <c r="L10" s="140">
        <v>8</v>
      </c>
      <c r="M10" s="265">
        <v>16</v>
      </c>
      <c r="N10" s="143"/>
      <c r="O10" s="144"/>
      <c r="P10" s="143"/>
      <c r="Q10" s="143"/>
      <c r="R10" s="144"/>
      <c r="S10" s="449"/>
      <c r="T10" s="424"/>
      <c r="U10" s="140">
        <v>11</v>
      </c>
      <c r="V10" s="141">
        <v>13</v>
      </c>
      <c r="W10" s="179"/>
      <c r="X10" s="141"/>
      <c r="Y10" s="282"/>
      <c r="Z10" s="273"/>
      <c r="AA10" s="250"/>
      <c r="AB10" s="265"/>
      <c r="AC10" s="179"/>
      <c r="AD10" s="264"/>
      <c r="AE10" s="151"/>
      <c r="AF10" s="150"/>
      <c r="AG10" s="179">
        <v>18</v>
      </c>
      <c r="AH10" s="141">
        <v>6</v>
      </c>
      <c r="AI10" s="179"/>
      <c r="AJ10" s="264"/>
      <c r="AK10" s="140">
        <v>6</v>
      </c>
      <c r="AL10" s="156">
        <v>18</v>
      </c>
      <c r="AM10" s="173">
        <v>3</v>
      </c>
      <c r="AN10" s="248">
        <v>33</v>
      </c>
      <c r="AO10" s="173">
        <v>20</v>
      </c>
      <c r="AP10" s="174">
        <v>4</v>
      </c>
      <c r="AQ10" s="321">
        <v>21</v>
      </c>
      <c r="AR10" s="254">
        <v>3</v>
      </c>
      <c r="AS10" s="321">
        <v>19</v>
      </c>
      <c r="AT10" s="254">
        <v>5</v>
      </c>
      <c r="AU10" s="321"/>
      <c r="AV10" s="254"/>
      <c r="AW10" s="360">
        <f t="shared" ref="AW10:AW29" si="0">SUM(AF10+AH10+AJ10+AL10+AN10+AP10+AR10+AT10+AV10)</f>
        <v>69</v>
      </c>
    </row>
    <row r="11" spans="1:49" s="10" customFormat="1" ht="16.5" thickBot="1" x14ac:dyDescent="0.25">
      <c r="A11" s="185" t="s">
        <v>11</v>
      </c>
      <c r="B11" s="23">
        <v>10</v>
      </c>
      <c r="C11" s="27">
        <v>15</v>
      </c>
      <c r="D11" s="69">
        <v>8</v>
      </c>
      <c r="E11" s="27">
        <v>17</v>
      </c>
      <c r="F11" s="23"/>
      <c r="G11" s="67"/>
      <c r="H11" s="116"/>
      <c r="I11" s="76"/>
      <c r="J11" s="140">
        <v>16</v>
      </c>
      <c r="K11" s="265">
        <v>8</v>
      </c>
      <c r="L11" s="140">
        <v>13</v>
      </c>
      <c r="M11" s="265">
        <v>11</v>
      </c>
      <c r="N11" s="143"/>
      <c r="O11" s="144"/>
      <c r="P11" s="143"/>
      <c r="Q11" s="143"/>
      <c r="R11" s="144"/>
      <c r="S11" s="143">
        <v>7</v>
      </c>
      <c r="T11" s="195">
        <v>17</v>
      </c>
      <c r="U11" s="143">
        <v>9</v>
      </c>
      <c r="V11" s="144">
        <v>15</v>
      </c>
      <c r="W11" s="180"/>
      <c r="X11" s="144"/>
      <c r="Y11" s="283"/>
      <c r="Z11" s="274"/>
      <c r="AA11" s="249"/>
      <c r="AB11" s="133"/>
      <c r="AC11" s="180"/>
      <c r="AD11" s="149"/>
      <c r="AE11" s="140">
        <v>16</v>
      </c>
      <c r="AF11" s="265">
        <v>8</v>
      </c>
      <c r="AG11" s="179">
        <v>14</v>
      </c>
      <c r="AH11" s="265">
        <v>10</v>
      </c>
      <c r="AI11" s="179">
        <v>13</v>
      </c>
      <c r="AJ11" s="149">
        <v>11</v>
      </c>
      <c r="AK11" s="143">
        <v>9</v>
      </c>
      <c r="AL11" s="133">
        <v>15</v>
      </c>
      <c r="AM11" s="143">
        <v>12</v>
      </c>
      <c r="AN11" s="149">
        <v>12</v>
      </c>
      <c r="AO11" s="155">
        <v>14</v>
      </c>
      <c r="AP11" s="156">
        <v>10</v>
      </c>
      <c r="AQ11" s="321">
        <v>17</v>
      </c>
      <c r="AR11" s="254">
        <v>7</v>
      </c>
      <c r="AS11" s="321">
        <v>13</v>
      </c>
      <c r="AT11" s="254">
        <v>11</v>
      </c>
      <c r="AU11" s="321">
        <v>8</v>
      </c>
      <c r="AV11" s="254">
        <v>16</v>
      </c>
      <c r="AW11" s="360">
        <f t="shared" si="0"/>
        <v>100</v>
      </c>
    </row>
    <row r="12" spans="1:49" s="10" customFormat="1" ht="16.5" thickBot="1" x14ac:dyDescent="0.25">
      <c r="A12" s="185" t="s">
        <v>14</v>
      </c>
      <c r="B12" s="23">
        <v>7</v>
      </c>
      <c r="C12" s="27">
        <v>18</v>
      </c>
      <c r="D12" s="69">
        <v>10</v>
      </c>
      <c r="E12" s="27">
        <v>15</v>
      </c>
      <c r="F12" s="470"/>
      <c r="G12" s="471"/>
      <c r="H12" s="470"/>
      <c r="I12" s="472"/>
      <c r="J12" s="140">
        <v>18</v>
      </c>
      <c r="K12" s="265">
        <v>6</v>
      </c>
      <c r="L12" s="140">
        <v>7</v>
      </c>
      <c r="M12" s="265">
        <v>17</v>
      </c>
      <c r="N12" s="143"/>
      <c r="O12" s="144"/>
      <c r="P12" s="143"/>
      <c r="Q12" s="175"/>
      <c r="R12" s="265"/>
      <c r="S12" s="140">
        <v>12</v>
      </c>
      <c r="T12" s="264">
        <v>12</v>
      </c>
      <c r="U12" s="140">
        <v>10</v>
      </c>
      <c r="V12" s="141">
        <v>14</v>
      </c>
      <c r="W12" s="179"/>
      <c r="X12" s="239"/>
      <c r="Y12" s="284"/>
      <c r="Z12" s="275"/>
      <c r="AA12" s="140"/>
      <c r="AB12" s="269"/>
      <c r="AC12" s="179"/>
      <c r="AD12" s="264"/>
      <c r="AE12" s="140">
        <v>18</v>
      </c>
      <c r="AF12" s="265">
        <v>6</v>
      </c>
      <c r="AG12" s="179">
        <v>11</v>
      </c>
      <c r="AH12" s="265">
        <v>13</v>
      </c>
      <c r="AI12" s="140">
        <v>17</v>
      </c>
      <c r="AJ12" s="264">
        <v>7</v>
      </c>
      <c r="AK12" s="140">
        <v>5</v>
      </c>
      <c r="AL12" s="265">
        <v>21</v>
      </c>
      <c r="AM12" s="140"/>
      <c r="AN12" s="264"/>
      <c r="AO12" s="140">
        <v>16</v>
      </c>
      <c r="AP12" s="265">
        <v>8</v>
      </c>
      <c r="AQ12" s="322">
        <v>7</v>
      </c>
      <c r="AR12" s="150">
        <v>17</v>
      </c>
      <c r="AS12" s="322">
        <v>11</v>
      </c>
      <c r="AT12" s="150">
        <v>13</v>
      </c>
      <c r="AU12" s="322">
        <v>10</v>
      </c>
      <c r="AV12" s="150">
        <v>14</v>
      </c>
      <c r="AW12" s="360">
        <f t="shared" si="0"/>
        <v>99</v>
      </c>
    </row>
    <row r="13" spans="1:49" s="10" customFormat="1" ht="16.5" thickBot="1" x14ac:dyDescent="0.25">
      <c r="A13" s="185" t="s">
        <v>13</v>
      </c>
      <c r="B13" s="23">
        <v>10</v>
      </c>
      <c r="C13" s="27">
        <v>15</v>
      </c>
      <c r="D13" s="69">
        <v>8</v>
      </c>
      <c r="E13" s="27">
        <v>17</v>
      </c>
      <c r="F13" s="470"/>
      <c r="G13" s="471"/>
      <c r="H13" s="470"/>
      <c r="I13" s="472"/>
      <c r="J13" s="140">
        <v>14</v>
      </c>
      <c r="K13" s="265">
        <v>10</v>
      </c>
      <c r="L13" s="140">
        <v>19</v>
      </c>
      <c r="M13" s="265">
        <v>5</v>
      </c>
      <c r="N13" s="143"/>
      <c r="O13" s="144"/>
      <c r="P13" s="143"/>
      <c r="Q13" s="140"/>
      <c r="R13" s="265"/>
      <c r="S13" s="140">
        <v>4</v>
      </c>
      <c r="T13" s="264">
        <v>26</v>
      </c>
      <c r="U13" s="140"/>
      <c r="V13" s="141"/>
      <c r="W13" s="179"/>
      <c r="X13" s="141"/>
      <c r="Y13" s="282"/>
      <c r="Z13" s="273"/>
      <c r="AA13" s="250"/>
      <c r="AB13" s="265"/>
      <c r="AC13" s="179"/>
      <c r="AD13" s="264"/>
      <c r="AE13" s="140">
        <v>5</v>
      </c>
      <c r="AF13" s="150">
        <v>21</v>
      </c>
      <c r="AG13" s="178">
        <v>6</v>
      </c>
      <c r="AH13" s="150">
        <v>18</v>
      </c>
      <c r="AI13" s="178">
        <v>6</v>
      </c>
      <c r="AJ13" s="264">
        <v>18</v>
      </c>
      <c r="AK13" s="140">
        <v>3</v>
      </c>
      <c r="AL13" s="265">
        <v>33</v>
      </c>
      <c r="AM13" s="140">
        <v>6</v>
      </c>
      <c r="AN13" s="264">
        <v>18</v>
      </c>
      <c r="AO13" s="155">
        <v>13</v>
      </c>
      <c r="AP13" s="156">
        <v>11</v>
      </c>
      <c r="AQ13" s="321">
        <v>16</v>
      </c>
      <c r="AR13" s="254">
        <v>8</v>
      </c>
      <c r="AS13" s="321">
        <v>16</v>
      </c>
      <c r="AT13" s="254">
        <v>8</v>
      </c>
      <c r="AU13" s="321">
        <v>5</v>
      </c>
      <c r="AV13" s="254">
        <v>21</v>
      </c>
      <c r="AW13" s="360">
        <f t="shared" si="0"/>
        <v>156</v>
      </c>
    </row>
    <row r="14" spans="1:49" s="10" customFormat="1" ht="16.5" thickBot="1" x14ac:dyDescent="0.25">
      <c r="A14" s="185" t="s">
        <v>15</v>
      </c>
      <c r="B14" s="23">
        <v>8</v>
      </c>
      <c r="C14" s="27">
        <v>17</v>
      </c>
      <c r="D14" s="69">
        <v>8</v>
      </c>
      <c r="E14" s="27">
        <v>17</v>
      </c>
      <c r="F14" s="23"/>
      <c r="G14" s="67"/>
      <c r="H14" s="116"/>
      <c r="I14" s="76"/>
      <c r="J14" s="140">
        <v>13</v>
      </c>
      <c r="K14" s="265">
        <v>11</v>
      </c>
      <c r="L14" s="140">
        <v>20</v>
      </c>
      <c r="M14" s="265">
        <v>4</v>
      </c>
      <c r="N14" s="143"/>
      <c r="O14" s="144"/>
      <c r="P14" s="143"/>
      <c r="Q14" s="140"/>
      <c r="R14" s="265"/>
      <c r="S14" s="140">
        <v>15</v>
      </c>
      <c r="T14" s="264">
        <v>9</v>
      </c>
      <c r="U14" s="140">
        <v>8</v>
      </c>
      <c r="V14" s="141">
        <v>16</v>
      </c>
      <c r="W14" s="179"/>
      <c r="X14" s="141"/>
      <c r="Y14" s="282"/>
      <c r="Z14" s="273"/>
      <c r="AA14" s="250"/>
      <c r="AB14" s="265"/>
      <c r="AC14" s="179"/>
      <c r="AD14" s="264"/>
      <c r="AE14" s="140">
        <v>9</v>
      </c>
      <c r="AF14" s="265">
        <v>15</v>
      </c>
      <c r="AG14" s="179">
        <v>17</v>
      </c>
      <c r="AH14" s="265">
        <v>7</v>
      </c>
      <c r="AI14" s="179">
        <v>12</v>
      </c>
      <c r="AJ14" s="264">
        <v>12</v>
      </c>
      <c r="AK14" s="140">
        <v>8</v>
      </c>
      <c r="AL14" s="265">
        <v>16</v>
      </c>
      <c r="AM14" s="140">
        <v>6</v>
      </c>
      <c r="AN14" s="264">
        <v>18</v>
      </c>
      <c r="AO14" s="155">
        <v>15</v>
      </c>
      <c r="AP14" s="156">
        <v>9</v>
      </c>
      <c r="AQ14" s="321">
        <v>19</v>
      </c>
      <c r="AR14" s="254">
        <v>5</v>
      </c>
      <c r="AS14" s="321">
        <v>20</v>
      </c>
      <c r="AT14" s="254">
        <v>4</v>
      </c>
      <c r="AU14" s="321"/>
      <c r="AV14" s="254"/>
      <c r="AW14" s="360">
        <f t="shared" si="0"/>
        <v>86</v>
      </c>
    </row>
    <row r="15" spans="1:49" s="10" customFormat="1" ht="16.5" thickBot="1" x14ac:dyDescent="0.25">
      <c r="A15" s="185" t="s">
        <v>16</v>
      </c>
      <c r="B15" s="23">
        <v>9</v>
      </c>
      <c r="C15" s="27">
        <v>16</v>
      </c>
      <c r="D15" s="69">
        <v>1</v>
      </c>
      <c r="E15" s="27">
        <v>50</v>
      </c>
      <c r="F15" s="23"/>
      <c r="G15" s="67"/>
      <c r="H15" s="116"/>
      <c r="I15" s="76"/>
      <c r="J15" s="140">
        <v>12</v>
      </c>
      <c r="K15" s="265">
        <v>12</v>
      </c>
      <c r="L15" s="140">
        <v>2</v>
      </c>
      <c r="M15" s="141">
        <v>40</v>
      </c>
      <c r="N15" s="143"/>
      <c r="O15" s="144"/>
      <c r="P15" s="143"/>
      <c r="Q15" s="143"/>
      <c r="R15" s="144"/>
      <c r="S15" s="489"/>
      <c r="T15" s="490"/>
      <c r="U15" s="143">
        <v>3</v>
      </c>
      <c r="V15" s="144">
        <v>33</v>
      </c>
      <c r="W15" s="180"/>
      <c r="X15" s="144"/>
      <c r="Y15" s="283"/>
      <c r="Z15" s="274"/>
      <c r="AA15" s="249"/>
      <c r="AB15" s="133"/>
      <c r="AC15" s="180"/>
      <c r="AD15" s="149"/>
      <c r="AE15" s="151">
        <v>6</v>
      </c>
      <c r="AF15" s="150">
        <v>18</v>
      </c>
      <c r="AG15" s="178">
        <v>2</v>
      </c>
      <c r="AH15" s="150">
        <v>40</v>
      </c>
      <c r="AI15" s="178">
        <v>5</v>
      </c>
      <c r="AJ15" s="149">
        <v>21</v>
      </c>
      <c r="AK15" s="143">
        <v>2</v>
      </c>
      <c r="AL15" s="156">
        <v>40</v>
      </c>
      <c r="AM15" s="155">
        <v>4</v>
      </c>
      <c r="AN15" s="266">
        <v>26</v>
      </c>
      <c r="AO15" s="155">
        <v>9</v>
      </c>
      <c r="AP15" s="156">
        <v>15</v>
      </c>
      <c r="AQ15" s="321">
        <v>14</v>
      </c>
      <c r="AR15" s="254">
        <v>10</v>
      </c>
      <c r="AS15" s="321">
        <v>6</v>
      </c>
      <c r="AT15" s="254">
        <v>18</v>
      </c>
      <c r="AU15" s="321">
        <v>11</v>
      </c>
      <c r="AV15" s="254">
        <v>13</v>
      </c>
      <c r="AW15" s="360">
        <f t="shared" si="0"/>
        <v>201</v>
      </c>
    </row>
    <row r="16" spans="1:49" s="10" customFormat="1" ht="16.5" thickBot="1" x14ac:dyDescent="0.25">
      <c r="A16" s="185" t="s">
        <v>17</v>
      </c>
      <c r="B16" s="23">
        <v>8</v>
      </c>
      <c r="C16" s="27">
        <v>17</v>
      </c>
      <c r="D16" s="69">
        <v>7</v>
      </c>
      <c r="E16" s="27">
        <v>18</v>
      </c>
      <c r="F16" s="23"/>
      <c r="G16" s="67"/>
      <c r="H16" s="116"/>
      <c r="I16" s="76"/>
      <c r="J16" s="140">
        <v>3</v>
      </c>
      <c r="K16" s="265">
        <v>33</v>
      </c>
      <c r="L16" s="140">
        <v>6</v>
      </c>
      <c r="M16" s="141">
        <v>18</v>
      </c>
      <c r="N16" s="143"/>
      <c r="O16" s="144"/>
      <c r="P16" s="143"/>
      <c r="Q16" s="143"/>
      <c r="R16" s="144"/>
      <c r="S16" s="143">
        <v>3</v>
      </c>
      <c r="T16" s="195">
        <v>33</v>
      </c>
      <c r="U16" s="143">
        <v>9</v>
      </c>
      <c r="V16" s="144">
        <v>15</v>
      </c>
      <c r="W16" s="180"/>
      <c r="X16" s="144"/>
      <c r="Y16" s="283"/>
      <c r="Z16" s="274"/>
      <c r="AA16" s="249"/>
      <c r="AB16" s="133"/>
      <c r="AC16" s="180"/>
      <c r="AD16" s="149"/>
      <c r="AE16" s="151">
        <v>13</v>
      </c>
      <c r="AF16" s="150">
        <v>11</v>
      </c>
      <c r="AG16" s="178">
        <v>7</v>
      </c>
      <c r="AH16" s="150">
        <v>17</v>
      </c>
      <c r="AI16" s="178">
        <v>19</v>
      </c>
      <c r="AJ16" s="149">
        <v>5</v>
      </c>
      <c r="AK16" s="143">
        <v>6</v>
      </c>
      <c r="AL16" s="156">
        <v>18</v>
      </c>
      <c r="AM16" s="155">
        <v>5</v>
      </c>
      <c r="AN16" s="266">
        <v>21</v>
      </c>
      <c r="AO16" s="155">
        <v>17</v>
      </c>
      <c r="AP16" s="156">
        <v>7</v>
      </c>
      <c r="AQ16" s="321">
        <v>20</v>
      </c>
      <c r="AR16" s="254">
        <v>4</v>
      </c>
      <c r="AS16" s="321">
        <v>9</v>
      </c>
      <c r="AT16" s="254">
        <v>15</v>
      </c>
      <c r="AU16" s="321">
        <v>4</v>
      </c>
      <c r="AV16" s="254">
        <v>26</v>
      </c>
      <c r="AW16" s="360">
        <f t="shared" si="0"/>
        <v>124</v>
      </c>
    </row>
    <row r="17" spans="1:52" s="10" customFormat="1" ht="16.5" thickBot="1" x14ac:dyDescent="0.25">
      <c r="A17" s="185" t="s">
        <v>18</v>
      </c>
      <c r="B17" s="23">
        <v>1</v>
      </c>
      <c r="C17" s="27">
        <v>50</v>
      </c>
      <c r="D17" s="69">
        <v>4</v>
      </c>
      <c r="E17" s="27">
        <v>27</v>
      </c>
      <c r="F17" s="23"/>
      <c r="G17" s="67"/>
      <c r="H17" s="116"/>
      <c r="I17" s="76"/>
      <c r="J17" s="140">
        <v>15</v>
      </c>
      <c r="K17" s="265">
        <v>9</v>
      </c>
      <c r="L17" s="140">
        <v>9</v>
      </c>
      <c r="M17" s="141">
        <v>15</v>
      </c>
      <c r="N17" s="143"/>
      <c r="O17" s="144"/>
      <c r="P17" s="143"/>
      <c r="Q17" s="143"/>
      <c r="R17" s="144"/>
      <c r="S17" s="140">
        <v>17</v>
      </c>
      <c r="T17" s="264">
        <v>7</v>
      </c>
      <c r="U17" s="140">
        <v>9</v>
      </c>
      <c r="V17" s="141">
        <v>15</v>
      </c>
      <c r="W17" s="179"/>
      <c r="X17" s="141"/>
      <c r="Y17" s="282"/>
      <c r="Z17" s="273"/>
      <c r="AA17" s="250"/>
      <c r="AB17" s="265"/>
      <c r="AC17" s="179"/>
      <c r="AD17" s="264"/>
      <c r="AE17" s="140">
        <v>14</v>
      </c>
      <c r="AF17" s="265">
        <v>10</v>
      </c>
      <c r="AG17" s="179">
        <v>15</v>
      </c>
      <c r="AH17" s="265">
        <v>9</v>
      </c>
      <c r="AI17" s="179">
        <v>14</v>
      </c>
      <c r="AJ17" s="264">
        <v>10</v>
      </c>
      <c r="AK17" s="140">
        <v>10</v>
      </c>
      <c r="AL17" s="265">
        <v>14</v>
      </c>
      <c r="AM17" s="140">
        <v>7</v>
      </c>
      <c r="AN17" s="264">
        <v>17</v>
      </c>
      <c r="AO17" s="155">
        <v>8</v>
      </c>
      <c r="AP17" s="156">
        <v>16</v>
      </c>
      <c r="AQ17" s="321">
        <v>15</v>
      </c>
      <c r="AR17" s="254">
        <v>9</v>
      </c>
      <c r="AS17" s="321">
        <v>12</v>
      </c>
      <c r="AT17" s="254">
        <v>12</v>
      </c>
      <c r="AU17" s="321"/>
      <c r="AV17" s="254"/>
      <c r="AW17" s="360">
        <f t="shared" si="0"/>
        <v>97</v>
      </c>
    </row>
    <row r="18" spans="1:52" s="10" customFormat="1" ht="16.5" thickBot="1" x14ac:dyDescent="0.25">
      <c r="A18" s="185" t="s">
        <v>19</v>
      </c>
      <c r="B18" s="23">
        <v>6</v>
      </c>
      <c r="C18" s="27">
        <v>19</v>
      </c>
      <c r="D18" s="69">
        <v>6</v>
      </c>
      <c r="E18" s="27">
        <v>19</v>
      </c>
      <c r="F18" s="23"/>
      <c r="G18" s="67"/>
      <c r="H18" s="116"/>
      <c r="I18" s="76"/>
      <c r="J18" s="140">
        <v>17</v>
      </c>
      <c r="K18" s="265">
        <v>7</v>
      </c>
      <c r="L18" s="140">
        <v>17</v>
      </c>
      <c r="M18" s="141">
        <v>7</v>
      </c>
      <c r="N18" s="143"/>
      <c r="O18" s="144"/>
      <c r="P18" s="143"/>
      <c r="Q18" s="143"/>
      <c r="R18" s="133"/>
      <c r="S18" s="140">
        <v>10</v>
      </c>
      <c r="T18" s="264">
        <v>14</v>
      </c>
      <c r="U18" s="140">
        <v>4</v>
      </c>
      <c r="V18" s="141">
        <v>26</v>
      </c>
      <c r="W18" s="179"/>
      <c r="X18" s="141"/>
      <c r="Y18" s="282"/>
      <c r="Z18" s="273"/>
      <c r="AA18" s="250"/>
      <c r="AB18" s="265"/>
      <c r="AC18" s="179"/>
      <c r="AD18" s="264"/>
      <c r="AE18" s="140">
        <v>17</v>
      </c>
      <c r="AF18" s="265">
        <v>7</v>
      </c>
      <c r="AG18" s="178">
        <v>16</v>
      </c>
      <c r="AH18" s="150">
        <v>8</v>
      </c>
      <c r="AI18" s="179">
        <v>16</v>
      </c>
      <c r="AJ18" s="264">
        <v>8</v>
      </c>
      <c r="AK18" s="140">
        <v>7</v>
      </c>
      <c r="AL18" s="156">
        <v>17</v>
      </c>
      <c r="AM18" s="155">
        <v>7</v>
      </c>
      <c r="AN18" s="266">
        <v>17</v>
      </c>
      <c r="AO18" s="155">
        <v>6</v>
      </c>
      <c r="AP18" s="156">
        <v>18</v>
      </c>
      <c r="AQ18" s="321">
        <v>5</v>
      </c>
      <c r="AR18" s="254">
        <v>21</v>
      </c>
      <c r="AS18" s="321">
        <v>14</v>
      </c>
      <c r="AT18" s="254">
        <v>10</v>
      </c>
      <c r="AU18" s="321"/>
      <c r="AV18" s="254"/>
      <c r="AW18" s="360">
        <f t="shared" si="0"/>
        <v>106</v>
      </c>
    </row>
    <row r="19" spans="1:52" s="10" customFormat="1" ht="16.5" thickBot="1" x14ac:dyDescent="0.25">
      <c r="A19" s="185" t="s">
        <v>20</v>
      </c>
      <c r="B19" s="23">
        <v>9</v>
      </c>
      <c r="C19" s="27">
        <v>16</v>
      </c>
      <c r="D19" s="69">
        <v>8</v>
      </c>
      <c r="E19" s="27">
        <v>17</v>
      </c>
      <c r="F19" s="470"/>
      <c r="G19" s="471"/>
      <c r="H19" s="470"/>
      <c r="I19" s="472"/>
      <c r="J19" s="140">
        <v>10</v>
      </c>
      <c r="K19" s="265">
        <v>14</v>
      </c>
      <c r="L19" s="140">
        <v>11</v>
      </c>
      <c r="M19" s="265">
        <v>13</v>
      </c>
      <c r="N19" s="143"/>
      <c r="O19" s="144"/>
      <c r="P19" s="143"/>
      <c r="Q19" s="140"/>
      <c r="R19" s="265"/>
      <c r="S19" s="143">
        <v>13</v>
      </c>
      <c r="T19" s="149">
        <v>11</v>
      </c>
      <c r="U19" s="140">
        <v>12</v>
      </c>
      <c r="V19" s="141">
        <v>12</v>
      </c>
      <c r="W19" s="179"/>
      <c r="X19" s="141"/>
      <c r="Y19" s="282"/>
      <c r="Z19" s="273"/>
      <c r="AA19" s="250"/>
      <c r="AB19" s="265"/>
      <c r="AC19" s="424"/>
      <c r="AD19" s="424"/>
      <c r="AE19" s="140"/>
      <c r="AF19" s="265"/>
      <c r="AG19" s="179"/>
      <c r="AH19" s="265"/>
      <c r="AI19" s="179"/>
      <c r="AJ19" s="264"/>
      <c r="AK19" s="140">
        <v>10</v>
      </c>
      <c r="AL19" s="267">
        <v>14</v>
      </c>
      <c r="AM19" s="155">
        <v>13</v>
      </c>
      <c r="AN19" s="266">
        <v>11</v>
      </c>
      <c r="AO19" s="155">
        <v>19</v>
      </c>
      <c r="AP19" s="267">
        <v>5</v>
      </c>
      <c r="AQ19" s="321">
        <v>22</v>
      </c>
      <c r="AR19" s="254">
        <v>2</v>
      </c>
      <c r="AS19" s="321"/>
      <c r="AT19" s="254"/>
      <c r="AU19" s="321"/>
      <c r="AV19" s="254"/>
      <c r="AW19" s="360">
        <f t="shared" si="0"/>
        <v>32</v>
      </c>
    </row>
    <row r="20" spans="1:52" s="10" customFormat="1" ht="16.5" thickBot="1" x14ac:dyDescent="0.25">
      <c r="A20" s="185" t="s">
        <v>21</v>
      </c>
      <c r="B20" s="23">
        <v>11</v>
      </c>
      <c r="C20" s="27">
        <v>14</v>
      </c>
      <c r="D20" s="69">
        <v>11</v>
      </c>
      <c r="E20" s="27">
        <v>14</v>
      </c>
      <c r="F20" s="470"/>
      <c r="G20" s="471"/>
      <c r="H20" s="470"/>
      <c r="I20" s="472"/>
      <c r="J20" s="140"/>
      <c r="K20" s="265"/>
      <c r="L20" s="140"/>
      <c r="M20" s="141"/>
      <c r="N20" s="143"/>
      <c r="O20" s="144"/>
      <c r="P20" s="143"/>
      <c r="Q20" s="143"/>
      <c r="R20" s="133"/>
      <c r="S20" s="143">
        <v>8</v>
      </c>
      <c r="T20" s="149">
        <v>16</v>
      </c>
      <c r="U20" s="143">
        <v>5</v>
      </c>
      <c r="V20" s="144">
        <v>21</v>
      </c>
      <c r="W20" s="180"/>
      <c r="X20" s="144"/>
      <c r="Y20" s="283"/>
      <c r="Z20" s="274"/>
      <c r="AA20" s="249"/>
      <c r="AB20" s="133"/>
      <c r="AC20" s="180"/>
      <c r="AD20" s="149"/>
      <c r="AE20" s="140">
        <v>15</v>
      </c>
      <c r="AF20" s="265">
        <v>9</v>
      </c>
      <c r="AG20" s="179">
        <v>12</v>
      </c>
      <c r="AH20" s="265">
        <v>12</v>
      </c>
      <c r="AI20" s="179">
        <v>10</v>
      </c>
      <c r="AJ20" s="149">
        <v>14</v>
      </c>
      <c r="AK20" s="143">
        <v>11</v>
      </c>
      <c r="AL20" s="133">
        <v>13</v>
      </c>
      <c r="AM20" s="143">
        <v>11</v>
      </c>
      <c r="AN20" s="149">
        <v>13</v>
      </c>
      <c r="AO20" s="155">
        <v>22</v>
      </c>
      <c r="AP20" s="156">
        <v>2</v>
      </c>
      <c r="AQ20" s="321">
        <v>9</v>
      </c>
      <c r="AR20" s="254">
        <v>15</v>
      </c>
      <c r="AS20" s="321">
        <v>8</v>
      </c>
      <c r="AT20" s="254">
        <v>16</v>
      </c>
      <c r="AU20" s="321">
        <v>9</v>
      </c>
      <c r="AV20" s="254">
        <v>15</v>
      </c>
      <c r="AW20" s="360">
        <f t="shared" si="0"/>
        <v>109</v>
      </c>
      <c r="AZ20" s="232"/>
    </row>
    <row r="21" spans="1:52" s="10" customFormat="1" ht="16.5" thickBot="1" x14ac:dyDescent="0.25">
      <c r="A21" s="185" t="s">
        <v>22</v>
      </c>
      <c r="B21" s="23">
        <v>0</v>
      </c>
      <c r="C21" s="27">
        <v>0</v>
      </c>
      <c r="D21" s="69">
        <v>0</v>
      </c>
      <c r="E21" s="27">
        <v>0</v>
      </c>
      <c r="F21" s="470"/>
      <c r="G21" s="471"/>
      <c r="H21" s="470"/>
      <c r="I21" s="472"/>
      <c r="J21" s="140">
        <v>1</v>
      </c>
      <c r="K21" s="265">
        <v>50</v>
      </c>
      <c r="L21" s="140">
        <v>14</v>
      </c>
      <c r="M21" s="265">
        <v>10</v>
      </c>
      <c r="N21" s="143"/>
      <c r="O21" s="144"/>
      <c r="P21" s="143"/>
      <c r="Q21" s="140"/>
      <c r="R21" s="265"/>
      <c r="S21" s="140">
        <v>16</v>
      </c>
      <c r="T21" s="264">
        <v>8</v>
      </c>
      <c r="U21" s="140">
        <v>12</v>
      </c>
      <c r="V21" s="141">
        <v>12</v>
      </c>
      <c r="W21" s="233"/>
      <c r="X21" s="241"/>
      <c r="Y21" s="285"/>
      <c r="Z21" s="276"/>
      <c r="AA21" s="240"/>
      <c r="AB21" s="148"/>
      <c r="AC21" s="179"/>
      <c r="AD21" s="264"/>
      <c r="AE21" s="140">
        <v>3</v>
      </c>
      <c r="AF21" s="265">
        <v>33</v>
      </c>
      <c r="AG21" s="178">
        <v>1</v>
      </c>
      <c r="AH21" s="150">
        <v>50</v>
      </c>
      <c r="AI21" s="179">
        <v>2</v>
      </c>
      <c r="AJ21" s="264">
        <v>40</v>
      </c>
      <c r="AK21" s="140">
        <v>1</v>
      </c>
      <c r="AL21" s="156">
        <v>50</v>
      </c>
      <c r="AM21" s="155">
        <v>2</v>
      </c>
      <c r="AN21" s="266">
        <v>40</v>
      </c>
      <c r="AO21" s="155">
        <v>1</v>
      </c>
      <c r="AP21" s="156">
        <v>50</v>
      </c>
      <c r="AQ21" s="321">
        <v>1</v>
      </c>
      <c r="AR21" s="254">
        <v>50</v>
      </c>
      <c r="AS21" s="321">
        <v>1</v>
      </c>
      <c r="AT21" s="254">
        <v>50</v>
      </c>
      <c r="AU21" s="321">
        <v>12</v>
      </c>
      <c r="AV21" s="254">
        <v>12</v>
      </c>
      <c r="AW21" s="360">
        <f t="shared" si="0"/>
        <v>375</v>
      </c>
      <c r="AZ21" s="232"/>
    </row>
    <row r="22" spans="1:52" s="10" customFormat="1" ht="16.5" thickBot="1" x14ac:dyDescent="0.25">
      <c r="A22" s="185" t="s">
        <v>23</v>
      </c>
      <c r="B22" s="23">
        <v>8</v>
      </c>
      <c r="C22" s="27">
        <v>17</v>
      </c>
      <c r="D22" s="69">
        <v>7</v>
      </c>
      <c r="E22" s="27">
        <v>18</v>
      </c>
      <c r="F22" s="23"/>
      <c r="G22" s="67"/>
      <c r="H22" s="116"/>
      <c r="I22" s="76"/>
      <c r="J22" s="140">
        <v>8</v>
      </c>
      <c r="K22" s="265">
        <v>16</v>
      </c>
      <c r="L22" s="140">
        <v>15</v>
      </c>
      <c r="M22" s="141">
        <v>9</v>
      </c>
      <c r="N22" s="143"/>
      <c r="O22" s="144"/>
      <c r="P22" s="143"/>
      <c r="Q22" s="143"/>
      <c r="R22" s="144"/>
      <c r="S22" s="449"/>
      <c r="T22" s="424"/>
      <c r="U22" s="140">
        <v>7</v>
      </c>
      <c r="V22" s="141">
        <v>17</v>
      </c>
      <c r="W22" s="179"/>
      <c r="X22" s="141"/>
      <c r="Y22" s="282"/>
      <c r="Z22" s="273"/>
      <c r="AA22" s="250"/>
      <c r="AB22" s="265"/>
      <c r="AC22" s="179"/>
      <c r="AD22" s="264"/>
      <c r="AE22" s="140">
        <v>10</v>
      </c>
      <c r="AF22" s="265">
        <v>14</v>
      </c>
      <c r="AG22" s="178">
        <v>9</v>
      </c>
      <c r="AH22" s="150">
        <v>15</v>
      </c>
      <c r="AI22" s="178">
        <v>11</v>
      </c>
      <c r="AJ22" s="264">
        <v>13</v>
      </c>
      <c r="AK22" s="140">
        <v>5</v>
      </c>
      <c r="AL22" s="156">
        <v>21</v>
      </c>
      <c r="AM22" s="155">
        <v>2</v>
      </c>
      <c r="AN22" s="266">
        <v>40</v>
      </c>
      <c r="AO22" s="155">
        <v>10</v>
      </c>
      <c r="AP22" s="156">
        <v>14</v>
      </c>
      <c r="AQ22" s="321">
        <v>12</v>
      </c>
      <c r="AR22" s="254">
        <v>12</v>
      </c>
      <c r="AS22" s="321">
        <v>5</v>
      </c>
      <c r="AT22" s="254">
        <v>21</v>
      </c>
      <c r="AU22" s="321"/>
      <c r="AV22" s="254"/>
      <c r="AW22" s="360">
        <f t="shared" si="0"/>
        <v>150</v>
      </c>
      <c r="AZ22" s="232"/>
    </row>
    <row r="23" spans="1:52" s="10" customFormat="1" ht="16.5" thickBot="1" x14ac:dyDescent="0.25">
      <c r="A23" s="185" t="s">
        <v>24</v>
      </c>
      <c r="B23" s="23">
        <v>5</v>
      </c>
      <c r="C23" s="27">
        <v>22</v>
      </c>
      <c r="D23" s="108">
        <v>0</v>
      </c>
      <c r="E23" s="109">
        <v>0</v>
      </c>
      <c r="F23" s="470"/>
      <c r="G23" s="471"/>
      <c r="H23" s="470"/>
      <c r="I23" s="472"/>
      <c r="J23" s="140">
        <v>9</v>
      </c>
      <c r="K23" s="265">
        <v>15</v>
      </c>
      <c r="L23" s="140">
        <v>10</v>
      </c>
      <c r="M23" s="265">
        <v>14</v>
      </c>
      <c r="N23" s="143"/>
      <c r="O23" s="144"/>
      <c r="P23" s="143"/>
      <c r="Q23" s="143"/>
      <c r="R23" s="144"/>
      <c r="S23" s="143">
        <v>9</v>
      </c>
      <c r="T23" s="149">
        <v>15</v>
      </c>
      <c r="U23" s="140">
        <v>11</v>
      </c>
      <c r="V23" s="141">
        <v>13</v>
      </c>
      <c r="W23" s="179"/>
      <c r="X23" s="141"/>
      <c r="Y23" s="282"/>
      <c r="Z23" s="273"/>
      <c r="AA23" s="250"/>
      <c r="AB23" s="265"/>
      <c r="AC23" s="180"/>
      <c r="AD23" s="149"/>
      <c r="AE23" s="140">
        <v>4</v>
      </c>
      <c r="AF23" s="265">
        <v>26</v>
      </c>
      <c r="AG23" s="179">
        <v>5</v>
      </c>
      <c r="AH23" s="265">
        <v>21</v>
      </c>
      <c r="AI23" s="179">
        <v>8</v>
      </c>
      <c r="AJ23" s="149">
        <v>16</v>
      </c>
      <c r="AK23" s="143">
        <v>1</v>
      </c>
      <c r="AL23" s="156">
        <v>50</v>
      </c>
      <c r="AM23" s="155">
        <v>1</v>
      </c>
      <c r="AN23" s="266">
        <v>50</v>
      </c>
      <c r="AO23" s="155">
        <v>5</v>
      </c>
      <c r="AP23" s="156">
        <v>21</v>
      </c>
      <c r="AQ23" s="321">
        <v>11</v>
      </c>
      <c r="AR23" s="254">
        <v>13</v>
      </c>
      <c r="AS23" s="321">
        <v>10</v>
      </c>
      <c r="AT23" s="254">
        <v>14</v>
      </c>
      <c r="AU23" s="321">
        <v>7</v>
      </c>
      <c r="AV23" s="254">
        <v>17</v>
      </c>
      <c r="AW23" s="360">
        <f t="shared" si="0"/>
        <v>228</v>
      </c>
      <c r="AZ23" s="232"/>
    </row>
    <row r="24" spans="1:52" s="10" customFormat="1" ht="16.5" thickBot="1" x14ac:dyDescent="0.25">
      <c r="A24" s="185" t="s">
        <v>25</v>
      </c>
      <c r="B24" s="23">
        <v>8</v>
      </c>
      <c r="C24" s="27">
        <v>17</v>
      </c>
      <c r="D24" s="69">
        <v>7</v>
      </c>
      <c r="E24" s="27">
        <v>18</v>
      </c>
      <c r="F24" s="23"/>
      <c r="G24" s="67"/>
      <c r="H24" s="116"/>
      <c r="I24" s="76"/>
      <c r="J24" s="140">
        <v>11</v>
      </c>
      <c r="K24" s="265">
        <v>13</v>
      </c>
      <c r="L24" s="140">
        <v>4</v>
      </c>
      <c r="M24" s="141">
        <v>26</v>
      </c>
      <c r="N24" s="143"/>
      <c r="O24" s="144"/>
      <c r="P24" s="143"/>
      <c r="Q24" s="140"/>
      <c r="R24" s="265"/>
      <c r="S24" s="143">
        <v>2</v>
      </c>
      <c r="T24" s="195">
        <v>40</v>
      </c>
      <c r="U24" s="143">
        <v>6</v>
      </c>
      <c r="V24" s="144">
        <v>18</v>
      </c>
      <c r="W24" s="180"/>
      <c r="X24" s="144"/>
      <c r="Y24" s="283"/>
      <c r="Z24" s="274"/>
      <c r="AA24" s="249"/>
      <c r="AB24" s="133"/>
      <c r="AC24" s="180"/>
      <c r="AD24" s="149"/>
      <c r="AE24" s="140">
        <v>11</v>
      </c>
      <c r="AF24" s="265">
        <v>13</v>
      </c>
      <c r="AG24" s="179">
        <v>10</v>
      </c>
      <c r="AH24" s="265">
        <v>14</v>
      </c>
      <c r="AI24" s="179">
        <v>18</v>
      </c>
      <c r="AJ24" s="149">
        <v>6</v>
      </c>
      <c r="AK24" s="143">
        <v>4</v>
      </c>
      <c r="AL24" s="156">
        <v>26</v>
      </c>
      <c r="AM24" s="155">
        <v>4</v>
      </c>
      <c r="AN24" s="266">
        <v>26</v>
      </c>
      <c r="AO24" s="155">
        <v>4</v>
      </c>
      <c r="AP24" s="156">
        <v>26</v>
      </c>
      <c r="AQ24" s="321">
        <v>6</v>
      </c>
      <c r="AR24" s="254">
        <v>18</v>
      </c>
      <c r="AS24" s="321">
        <v>3</v>
      </c>
      <c r="AT24" s="254">
        <v>33</v>
      </c>
      <c r="AU24" s="321">
        <v>2</v>
      </c>
      <c r="AV24" s="254">
        <v>40</v>
      </c>
      <c r="AW24" s="360">
        <f t="shared" si="0"/>
        <v>202</v>
      </c>
      <c r="AZ24" s="232"/>
    </row>
    <row r="25" spans="1:52" s="10" customFormat="1" ht="16.5" thickBot="1" x14ac:dyDescent="0.25">
      <c r="A25" s="185" t="s">
        <v>26</v>
      </c>
      <c r="B25" s="23">
        <v>7</v>
      </c>
      <c r="C25" s="27">
        <v>18</v>
      </c>
      <c r="D25" s="69">
        <v>10</v>
      </c>
      <c r="E25" s="27">
        <v>15</v>
      </c>
      <c r="F25" s="470"/>
      <c r="G25" s="471"/>
      <c r="H25" s="116"/>
      <c r="I25" s="76"/>
      <c r="J25" s="140"/>
      <c r="K25" s="265"/>
      <c r="L25" s="140"/>
      <c r="M25" s="265"/>
      <c r="N25" s="143"/>
      <c r="O25" s="144"/>
      <c r="P25" s="143"/>
      <c r="Q25" s="140"/>
      <c r="R25" s="265"/>
      <c r="S25" s="449"/>
      <c r="T25" s="424"/>
      <c r="U25" s="140"/>
      <c r="V25" s="141"/>
      <c r="W25" s="179"/>
      <c r="X25" s="141"/>
      <c r="Y25" s="282"/>
      <c r="Z25" s="273"/>
      <c r="AA25" s="250"/>
      <c r="AB25" s="265"/>
      <c r="AC25" s="179"/>
      <c r="AD25" s="264"/>
      <c r="AE25" s="140">
        <v>20</v>
      </c>
      <c r="AF25" s="265">
        <v>4</v>
      </c>
      <c r="AG25" s="140">
        <v>20</v>
      </c>
      <c r="AH25" s="265">
        <v>4</v>
      </c>
      <c r="AI25" s="140">
        <v>20</v>
      </c>
      <c r="AJ25" s="264">
        <v>4</v>
      </c>
      <c r="AK25" s="140">
        <v>11</v>
      </c>
      <c r="AL25" s="265">
        <v>13</v>
      </c>
      <c r="AM25" s="140">
        <v>8</v>
      </c>
      <c r="AN25" s="264">
        <v>16</v>
      </c>
      <c r="AO25" s="219"/>
      <c r="AP25" s="156"/>
      <c r="AQ25" s="321">
        <v>18</v>
      </c>
      <c r="AR25" s="254">
        <v>6</v>
      </c>
      <c r="AS25" s="321">
        <v>21</v>
      </c>
      <c r="AT25" s="254">
        <v>3</v>
      </c>
      <c r="AU25" s="254"/>
      <c r="AV25" s="254"/>
      <c r="AW25" s="360">
        <f t="shared" si="0"/>
        <v>50</v>
      </c>
      <c r="AZ25" s="232"/>
    </row>
    <row r="26" spans="1:52" s="10" customFormat="1" ht="16.5" thickBot="1" x14ac:dyDescent="0.25">
      <c r="A26" s="185" t="s">
        <v>27</v>
      </c>
      <c r="B26" s="23">
        <v>7</v>
      </c>
      <c r="C26" s="27">
        <v>18</v>
      </c>
      <c r="D26" s="69">
        <v>9</v>
      </c>
      <c r="E26" s="27">
        <v>16</v>
      </c>
      <c r="F26" s="23"/>
      <c r="G26" s="67"/>
      <c r="H26" s="116"/>
      <c r="I26" s="76"/>
      <c r="J26" s="140"/>
      <c r="K26" s="265"/>
      <c r="L26" s="140">
        <v>5</v>
      </c>
      <c r="M26" s="265">
        <v>21</v>
      </c>
      <c r="N26" s="143"/>
      <c r="O26" s="144"/>
      <c r="P26" s="143"/>
      <c r="Q26" s="143"/>
      <c r="R26" s="133"/>
      <c r="S26" s="449"/>
      <c r="T26" s="424"/>
      <c r="U26" s="140">
        <v>10</v>
      </c>
      <c r="V26" s="141">
        <v>14</v>
      </c>
      <c r="W26" s="179"/>
      <c r="X26" s="141"/>
      <c r="Y26" s="282"/>
      <c r="Z26" s="273"/>
      <c r="AA26" s="250"/>
      <c r="AB26" s="265"/>
      <c r="AC26" s="424"/>
      <c r="AD26" s="424"/>
      <c r="AE26" s="151">
        <v>1</v>
      </c>
      <c r="AF26" s="150">
        <v>50</v>
      </c>
      <c r="AG26" s="178">
        <v>3</v>
      </c>
      <c r="AH26" s="150">
        <v>33</v>
      </c>
      <c r="AI26" s="178">
        <v>1</v>
      </c>
      <c r="AJ26" s="152">
        <v>50</v>
      </c>
      <c r="AK26" s="166">
        <v>12</v>
      </c>
      <c r="AL26" s="158">
        <v>12</v>
      </c>
      <c r="AM26" s="157">
        <v>9</v>
      </c>
      <c r="AN26" s="245">
        <v>15</v>
      </c>
      <c r="AO26" s="157">
        <v>3</v>
      </c>
      <c r="AP26" s="158">
        <v>33</v>
      </c>
      <c r="AQ26" s="323">
        <v>3</v>
      </c>
      <c r="AR26" s="294">
        <v>33</v>
      </c>
      <c r="AS26" s="397">
        <v>7</v>
      </c>
      <c r="AT26" s="398">
        <v>17</v>
      </c>
      <c r="AU26" s="398"/>
      <c r="AV26" s="398"/>
      <c r="AW26" s="360">
        <f t="shared" si="0"/>
        <v>243</v>
      </c>
      <c r="AZ26" s="232"/>
    </row>
    <row r="27" spans="1:52" s="10" customFormat="1" ht="16.5" thickBot="1" x14ac:dyDescent="0.25">
      <c r="A27" s="185" t="s">
        <v>28</v>
      </c>
      <c r="B27" s="23">
        <v>9</v>
      </c>
      <c r="C27" s="27">
        <v>16</v>
      </c>
      <c r="D27" s="69">
        <v>9</v>
      </c>
      <c r="E27" s="27">
        <v>16</v>
      </c>
      <c r="F27" s="23"/>
      <c r="G27" s="67"/>
      <c r="H27" s="116"/>
      <c r="I27" s="76"/>
      <c r="J27" s="140">
        <v>5</v>
      </c>
      <c r="K27" s="265">
        <v>21</v>
      </c>
      <c r="L27" s="140">
        <v>18</v>
      </c>
      <c r="M27" s="265">
        <v>6</v>
      </c>
      <c r="N27" s="143"/>
      <c r="O27" s="144"/>
      <c r="P27" s="143"/>
      <c r="Q27" s="143"/>
      <c r="R27" s="133"/>
      <c r="S27" s="143">
        <v>11</v>
      </c>
      <c r="T27" s="195">
        <v>13</v>
      </c>
      <c r="U27" s="143">
        <v>10</v>
      </c>
      <c r="V27" s="144">
        <v>14</v>
      </c>
      <c r="W27" s="180"/>
      <c r="X27" s="144"/>
      <c r="Y27" s="283"/>
      <c r="Z27" s="274"/>
      <c r="AA27" s="249"/>
      <c r="AB27" s="133"/>
      <c r="AC27" s="180"/>
      <c r="AD27" s="149"/>
      <c r="AE27" s="151">
        <v>8</v>
      </c>
      <c r="AF27" s="150">
        <v>16</v>
      </c>
      <c r="AG27" s="178">
        <v>13</v>
      </c>
      <c r="AH27" s="150">
        <v>11</v>
      </c>
      <c r="AI27" s="178">
        <v>9</v>
      </c>
      <c r="AJ27" s="149">
        <v>15</v>
      </c>
      <c r="AK27" s="143">
        <v>8</v>
      </c>
      <c r="AL27" s="156">
        <v>16</v>
      </c>
      <c r="AM27" s="155">
        <v>8</v>
      </c>
      <c r="AN27" s="266">
        <v>16</v>
      </c>
      <c r="AO27" s="155">
        <v>12</v>
      </c>
      <c r="AP27" s="156">
        <v>12</v>
      </c>
      <c r="AQ27" s="321">
        <v>13</v>
      </c>
      <c r="AR27" s="254">
        <v>11</v>
      </c>
      <c r="AS27" s="321">
        <v>15</v>
      </c>
      <c r="AT27" s="254">
        <v>9</v>
      </c>
      <c r="AU27" s="254"/>
      <c r="AV27" s="254"/>
      <c r="AW27" s="360">
        <f t="shared" si="0"/>
        <v>106</v>
      </c>
      <c r="AZ27" s="232"/>
    </row>
    <row r="28" spans="1:52" s="10" customFormat="1" ht="16.5" thickBot="1" x14ac:dyDescent="0.25">
      <c r="A28" s="185" t="s">
        <v>29</v>
      </c>
      <c r="B28" s="23">
        <v>10</v>
      </c>
      <c r="C28" s="27">
        <v>15</v>
      </c>
      <c r="D28" s="69">
        <v>10</v>
      </c>
      <c r="E28" s="27">
        <v>15</v>
      </c>
      <c r="F28" s="470"/>
      <c r="G28" s="471"/>
      <c r="H28" s="470"/>
      <c r="I28" s="472"/>
      <c r="J28" s="140">
        <v>7</v>
      </c>
      <c r="K28" s="265">
        <v>17</v>
      </c>
      <c r="L28" s="140">
        <v>16</v>
      </c>
      <c r="M28" s="265">
        <v>8</v>
      </c>
      <c r="N28" s="143"/>
      <c r="O28" s="144"/>
      <c r="P28" s="143"/>
      <c r="Q28" s="140"/>
      <c r="R28" s="265"/>
      <c r="S28" s="175"/>
      <c r="T28" s="194"/>
      <c r="U28" s="240"/>
      <c r="V28" s="141"/>
      <c r="W28" s="233"/>
      <c r="X28" s="241"/>
      <c r="Y28" s="285"/>
      <c r="Z28" s="276"/>
      <c r="AA28" s="240"/>
      <c r="AB28" s="148"/>
      <c r="AC28" s="424"/>
      <c r="AD28" s="424"/>
      <c r="AE28" s="151"/>
      <c r="AF28" s="150"/>
      <c r="AG28" s="178"/>
      <c r="AH28" s="150"/>
      <c r="AI28" s="178">
        <v>7</v>
      </c>
      <c r="AJ28" s="264">
        <v>17</v>
      </c>
      <c r="AK28" s="140">
        <v>9</v>
      </c>
      <c r="AL28" s="156">
        <v>15</v>
      </c>
      <c r="AM28" s="155">
        <v>14</v>
      </c>
      <c r="AN28" s="266">
        <v>10</v>
      </c>
      <c r="AO28" s="155">
        <v>21</v>
      </c>
      <c r="AP28" s="156">
        <v>3</v>
      </c>
      <c r="AQ28" s="321">
        <v>10</v>
      </c>
      <c r="AR28" s="254">
        <v>14</v>
      </c>
      <c r="AS28" s="321">
        <v>18</v>
      </c>
      <c r="AT28" s="254">
        <v>6</v>
      </c>
      <c r="AU28" s="254"/>
      <c r="AV28" s="254"/>
      <c r="AW28" s="360">
        <f t="shared" si="0"/>
        <v>65</v>
      </c>
      <c r="AZ28" s="232"/>
    </row>
    <row r="29" spans="1:52" s="10" customFormat="1" ht="16.5" thickBot="1" x14ac:dyDescent="0.25">
      <c r="A29" s="186" t="s">
        <v>30</v>
      </c>
      <c r="B29" s="24">
        <v>7</v>
      </c>
      <c r="C29" s="28">
        <v>18</v>
      </c>
      <c r="D29" s="101">
        <v>5</v>
      </c>
      <c r="E29" s="28">
        <v>22</v>
      </c>
      <c r="F29" s="468"/>
      <c r="G29" s="469"/>
      <c r="H29" s="117"/>
      <c r="I29" s="78"/>
      <c r="J29" s="139">
        <v>4</v>
      </c>
      <c r="K29" s="135">
        <v>26</v>
      </c>
      <c r="L29" s="139"/>
      <c r="M29" s="135"/>
      <c r="N29" s="161"/>
      <c r="O29" s="162"/>
      <c r="P29" s="161"/>
      <c r="Q29" s="161"/>
      <c r="R29" s="162"/>
      <c r="S29" s="139">
        <v>5</v>
      </c>
      <c r="T29" s="147">
        <v>21</v>
      </c>
      <c r="U29" s="242"/>
      <c r="V29" s="231"/>
      <c r="W29" s="244"/>
      <c r="X29" s="243"/>
      <c r="Y29" s="286"/>
      <c r="Z29" s="277"/>
      <c r="AA29" s="290"/>
      <c r="AB29" s="278"/>
      <c r="AC29" s="181"/>
      <c r="AD29" s="147"/>
      <c r="AE29" s="139">
        <v>12</v>
      </c>
      <c r="AF29" s="135">
        <v>12</v>
      </c>
      <c r="AG29" s="181">
        <v>4</v>
      </c>
      <c r="AH29" s="135">
        <v>26</v>
      </c>
      <c r="AI29" s="181"/>
      <c r="AJ29" s="147"/>
      <c r="AK29" s="139">
        <v>4</v>
      </c>
      <c r="AL29" s="135">
        <v>26</v>
      </c>
      <c r="AM29" s="139">
        <v>5</v>
      </c>
      <c r="AN29" s="147">
        <v>21</v>
      </c>
      <c r="AO29" s="159">
        <v>11</v>
      </c>
      <c r="AP29" s="160">
        <v>13</v>
      </c>
      <c r="AQ29" s="324">
        <v>8</v>
      </c>
      <c r="AR29" s="255">
        <v>16</v>
      </c>
      <c r="AS29" s="324">
        <v>17</v>
      </c>
      <c r="AT29" s="255">
        <v>7</v>
      </c>
      <c r="AU29" s="255"/>
      <c r="AV29" s="255"/>
      <c r="AW29" s="360">
        <f t="shared" si="0"/>
        <v>121</v>
      </c>
      <c r="AZ29" s="232"/>
    </row>
    <row r="30" spans="1:52" s="1" customFormat="1" ht="14.25" customHeight="1" x14ac:dyDescent="0.2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40"/>
      <c r="AI30" s="40"/>
      <c r="AJ30" s="40"/>
      <c r="AK30" s="40"/>
      <c r="AL30" s="40"/>
      <c r="AM30" s="40"/>
      <c r="AN30" s="40"/>
      <c r="AZ30" s="232"/>
    </row>
  </sheetData>
  <mergeCells count="59">
    <mergeCell ref="A1:AW1"/>
    <mergeCell ref="A2:A4"/>
    <mergeCell ref="B2:E2"/>
    <mergeCell ref="F2:I2"/>
    <mergeCell ref="J2:K3"/>
    <mergeCell ref="L2:M3"/>
    <mergeCell ref="N2:O3"/>
    <mergeCell ref="P2:P3"/>
    <mergeCell ref="Q2:R3"/>
    <mergeCell ref="S2:T3"/>
    <mergeCell ref="AK2:AN2"/>
    <mergeCell ref="AO2:AR2"/>
    <mergeCell ref="AG3:AH3"/>
    <mergeCell ref="AI3:AJ3"/>
    <mergeCell ref="AK3:AL3"/>
    <mergeCell ref="AA3:AB3"/>
    <mergeCell ref="AE3:AF3"/>
    <mergeCell ref="U2:X2"/>
    <mergeCell ref="Y2:AB2"/>
    <mergeCell ref="AC2:AD3"/>
    <mergeCell ref="AE2:AJ2"/>
    <mergeCell ref="AC19:AD19"/>
    <mergeCell ref="AM3:AN3"/>
    <mergeCell ref="AO3:AP3"/>
    <mergeCell ref="AQ3:AR3"/>
    <mergeCell ref="A8:AW8"/>
    <mergeCell ref="S10:T10"/>
    <mergeCell ref="F12:G12"/>
    <mergeCell ref="H12:I12"/>
    <mergeCell ref="AW2:AW4"/>
    <mergeCell ref="B3:C3"/>
    <mergeCell ref="D3:E3"/>
    <mergeCell ref="F3:G3"/>
    <mergeCell ref="H3:I3"/>
    <mergeCell ref="U3:V3"/>
    <mergeCell ref="W3:X3"/>
    <mergeCell ref="Y3:Z3"/>
    <mergeCell ref="F29:G29"/>
    <mergeCell ref="F23:G23"/>
    <mergeCell ref="H23:I23"/>
    <mergeCell ref="F25:G25"/>
    <mergeCell ref="S25:T25"/>
    <mergeCell ref="S26:T26"/>
    <mergeCell ref="AS2:AT3"/>
    <mergeCell ref="AU2:AV3"/>
    <mergeCell ref="F28:G28"/>
    <mergeCell ref="H28:I28"/>
    <mergeCell ref="AC28:AD28"/>
    <mergeCell ref="AC26:AD26"/>
    <mergeCell ref="F20:G20"/>
    <mergeCell ref="H20:I20"/>
    <mergeCell ref="F21:G21"/>
    <mergeCell ref="H21:I21"/>
    <mergeCell ref="S22:T22"/>
    <mergeCell ref="F13:G13"/>
    <mergeCell ref="H13:I13"/>
    <mergeCell ref="S15:T15"/>
    <mergeCell ref="F19:G19"/>
    <mergeCell ref="H19:I19"/>
  </mergeCells>
  <pageMargins left="0.39370078740157483" right="0.19685039370078741" top="0.39370078740157483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view="pageBreakPreview" zoomScale="90" zoomScaleNormal="100" zoomScaleSheetLayoutView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33" sqref="F33"/>
    </sheetView>
  </sheetViews>
  <sheetFormatPr defaultRowHeight="15" x14ac:dyDescent="0.25"/>
  <cols>
    <col min="1" max="1" width="18" customWidth="1"/>
    <col min="2" max="3" width="4.7109375" customWidth="1"/>
    <col min="4" max="4" width="4.42578125" customWidth="1"/>
    <col min="5" max="5" width="5.28515625" customWidth="1"/>
    <col min="6" max="6" width="7" customWidth="1"/>
    <col min="7" max="7" width="6.7109375" customWidth="1"/>
    <col min="8" max="8" width="5.7109375" style="35" customWidth="1"/>
    <col min="9" max="9" width="6" style="35" customWidth="1"/>
    <col min="10" max="11" width="4.85546875" style="35" customWidth="1"/>
    <col min="12" max="12" width="5.85546875" style="35" customWidth="1"/>
    <col min="13" max="13" width="5.5703125" style="35" customWidth="1"/>
    <col min="14" max="14" width="5.42578125" style="35" customWidth="1"/>
    <col min="15" max="15" width="5.7109375" style="35" customWidth="1"/>
    <col min="16" max="16" width="4.42578125" style="37" customWidth="1"/>
    <col min="17" max="17" width="4.7109375" style="37" customWidth="1"/>
    <col min="18" max="18" width="4.42578125" style="37" customWidth="1"/>
    <col min="19" max="19" width="5.28515625" style="37" customWidth="1"/>
    <col min="20" max="21" width="5" style="35" customWidth="1"/>
    <col min="22" max="22" width="16.5703125" style="35" customWidth="1"/>
    <col min="23" max="23" width="13.140625" customWidth="1"/>
    <col min="24" max="24" width="12.42578125" customWidth="1"/>
  </cols>
  <sheetData>
    <row r="1" spans="1:22" x14ac:dyDescent="0.25">
      <c r="A1" s="35"/>
      <c r="B1" s="35"/>
      <c r="C1" s="35"/>
      <c r="D1" s="35"/>
      <c r="E1" s="35"/>
      <c r="F1" s="35"/>
      <c r="G1" s="35"/>
    </row>
    <row r="2" spans="1:22" ht="15.75" customHeight="1" thickBot="1" x14ac:dyDescent="0.3">
      <c r="A2" s="530" t="s">
        <v>56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</row>
    <row r="3" spans="1:22" s="50" customFormat="1" ht="25.5" customHeight="1" thickBot="1" x14ac:dyDescent="0.3">
      <c r="A3" s="501" t="s">
        <v>0</v>
      </c>
      <c r="B3" s="430" t="s">
        <v>62</v>
      </c>
      <c r="C3" s="431"/>
      <c r="D3" s="431"/>
      <c r="E3" s="432"/>
      <c r="F3" s="531" t="s">
        <v>86</v>
      </c>
      <c r="G3" s="532"/>
      <c r="H3" s="517" t="s">
        <v>37</v>
      </c>
      <c r="I3" s="518"/>
      <c r="J3" s="508" t="s">
        <v>72</v>
      </c>
      <c r="K3" s="509"/>
      <c r="L3" s="509"/>
      <c r="M3" s="510"/>
      <c r="N3" s="521" t="s">
        <v>38</v>
      </c>
      <c r="O3" s="522"/>
      <c r="P3" s="525" t="s">
        <v>39</v>
      </c>
      <c r="Q3" s="526"/>
      <c r="R3" s="526"/>
      <c r="S3" s="527"/>
      <c r="T3" s="504" t="s">
        <v>41</v>
      </c>
      <c r="U3" s="505"/>
      <c r="V3" s="511" t="s">
        <v>42</v>
      </c>
    </row>
    <row r="4" spans="1:22" s="9" customFormat="1" ht="26.25" customHeight="1" thickBot="1" x14ac:dyDescent="0.3">
      <c r="A4" s="502"/>
      <c r="B4" s="433" t="s">
        <v>73</v>
      </c>
      <c r="C4" s="426"/>
      <c r="D4" s="425" t="s">
        <v>74</v>
      </c>
      <c r="E4" s="426"/>
      <c r="F4" s="533"/>
      <c r="G4" s="534"/>
      <c r="H4" s="519"/>
      <c r="I4" s="520"/>
      <c r="J4" s="514" t="s">
        <v>2</v>
      </c>
      <c r="K4" s="515"/>
      <c r="L4" s="515" t="s">
        <v>3</v>
      </c>
      <c r="M4" s="516"/>
      <c r="N4" s="523"/>
      <c r="O4" s="524"/>
      <c r="P4" s="514" t="s">
        <v>2</v>
      </c>
      <c r="Q4" s="515"/>
      <c r="R4" s="515" t="s">
        <v>3</v>
      </c>
      <c r="S4" s="516"/>
      <c r="T4" s="506"/>
      <c r="U4" s="507"/>
      <c r="V4" s="512"/>
    </row>
    <row r="5" spans="1:22" s="9" customFormat="1" ht="15" customHeight="1" thickBot="1" x14ac:dyDescent="0.3">
      <c r="A5" s="503"/>
      <c r="B5" s="38" t="s">
        <v>5</v>
      </c>
      <c r="C5" s="229" t="s">
        <v>4</v>
      </c>
      <c r="D5" s="228" t="s">
        <v>5</v>
      </c>
      <c r="E5" s="39" t="s">
        <v>4</v>
      </c>
      <c r="F5" s="200" t="s">
        <v>5</v>
      </c>
      <c r="G5" s="220" t="s">
        <v>4</v>
      </c>
      <c r="H5" s="106" t="s">
        <v>5</v>
      </c>
      <c r="I5" s="221" t="s">
        <v>4</v>
      </c>
      <c r="J5" s="106" t="s">
        <v>5</v>
      </c>
      <c r="K5" s="221" t="s">
        <v>4</v>
      </c>
      <c r="L5" s="106" t="s">
        <v>5</v>
      </c>
      <c r="M5" s="221" t="s">
        <v>4</v>
      </c>
      <c r="N5" s="106" t="s">
        <v>5</v>
      </c>
      <c r="O5" s="221" t="s">
        <v>4</v>
      </c>
      <c r="P5" s="107" t="s">
        <v>5</v>
      </c>
      <c r="Q5" s="221" t="s">
        <v>4</v>
      </c>
      <c r="R5" s="107" t="s">
        <v>5</v>
      </c>
      <c r="S5" s="221" t="s">
        <v>4</v>
      </c>
      <c r="T5" s="106" t="s">
        <v>5</v>
      </c>
      <c r="U5" s="222" t="s">
        <v>4</v>
      </c>
      <c r="V5" s="513"/>
    </row>
    <row r="6" spans="1:22" s="9" customFormat="1" ht="15.75" customHeight="1" thickBot="1" x14ac:dyDescent="0.3">
      <c r="A6" s="528" t="s">
        <v>6</v>
      </c>
      <c r="B6" s="529"/>
      <c r="C6" s="529"/>
      <c r="D6" s="529"/>
      <c r="E6" s="529"/>
      <c r="F6" s="529"/>
      <c r="G6" s="529"/>
      <c r="H6" s="529"/>
      <c r="I6" s="529"/>
      <c r="J6" s="529"/>
      <c r="K6" s="529"/>
      <c r="L6" s="529"/>
      <c r="M6" s="529"/>
      <c r="N6" s="529"/>
      <c r="O6" s="529"/>
      <c r="P6" s="529"/>
      <c r="Q6" s="529"/>
      <c r="R6" s="529"/>
      <c r="S6" s="529"/>
      <c r="T6" s="529"/>
      <c r="U6" s="529"/>
      <c r="V6" s="206"/>
    </row>
    <row r="7" spans="1:22" s="9" customFormat="1" ht="16.5" thickBot="1" x14ac:dyDescent="0.3">
      <c r="A7" s="11" t="s">
        <v>7</v>
      </c>
      <c r="B7" s="406"/>
      <c r="C7" s="406"/>
      <c r="D7" s="406">
        <v>1</v>
      </c>
      <c r="E7" s="201">
        <v>50</v>
      </c>
      <c r="F7" s="199"/>
      <c r="G7" s="201"/>
      <c r="H7" s="52">
        <v>1</v>
      </c>
      <c r="I7" s="79">
        <v>50</v>
      </c>
      <c r="J7" s="52">
        <v>1</v>
      </c>
      <c r="K7" s="79">
        <v>50</v>
      </c>
      <c r="L7" s="53">
        <v>4</v>
      </c>
      <c r="M7" s="81">
        <v>26</v>
      </c>
      <c r="N7" s="52"/>
      <c r="O7" s="79"/>
      <c r="P7" s="22">
        <v>1</v>
      </c>
      <c r="Q7" s="83">
        <v>50</v>
      </c>
      <c r="R7" s="63">
        <v>1</v>
      </c>
      <c r="S7" s="79">
        <v>50</v>
      </c>
      <c r="T7" s="52">
        <v>1</v>
      </c>
      <c r="U7" s="79">
        <v>50</v>
      </c>
      <c r="V7" s="136">
        <f>SUM(G7+I7+K7+M7+O7+Q7+S7+U7++C7+E7)</f>
        <v>326</v>
      </c>
    </row>
    <row r="8" spans="1:22" s="9" customFormat="1" ht="16.5" thickBot="1" x14ac:dyDescent="0.3">
      <c r="A8" s="12" t="s">
        <v>8</v>
      </c>
      <c r="B8" s="407">
        <v>1</v>
      </c>
      <c r="C8" s="202">
        <v>50</v>
      </c>
      <c r="D8" s="407">
        <v>2</v>
      </c>
      <c r="E8" s="202">
        <v>40</v>
      </c>
      <c r="F8" s="407">
        <v>1</v>
      </c>
      <c r="G8" s="202">
        <v>50</v>
      </c>
      <c r="H8" s="54">
        <v>2</v>
      </c>
      <c r="I8" s="80">
        <v>40</v>
      </c>
      <c r="J8" s="54">
        <v>5</v>
      </c>
      <c r="K8" s="80"/>
      <c r="L8" s="55">
        <v>3</v>
      </c>
      <c r="M8" s="82">
        <v>33</v>
      </c>
      <c r="N8" s="54">
        <v>3</v>
      </c>
      <c r="O8" s="80"/>
      <c r="P8" s="24">
        <v>2</v>
      </c>
      <c r="Q8" s="84">
        <v>40</v>
      </c>
      <c r="R8" s="64">
        <v>3</v>
      </c>
      <c r="S8" s="80">
        <v>33</v>
      </c>
      <c r="T8" s="54"/>
      <c r="U8" s="80"/>
      <c r="V8" s="136">
        <f>SUM(G8+I8+K8+M8+O8+Q8+S8+U8++C8+E8)</f>
        <v>286</v>
      </c>
    </row>
    <row r="9" spans="1:22" s="9" customFormat="1" ht="16.899999999999999" customHeight="1" thickBot="1" x14ac:dyDescent="0.3">
      <c r="A9" s="528" t="s">
        <v>9</v>
      </c>
      <c r="B9" s="529"/>
      <c r="C9" s="529"/>
      <c r="D9" s="529"/>
      <c r="E9" s="529"/>
      <c r="F9" s="529"/>
      <c r="G9" s="529"/>
      <c r="H9" s="529"/>
      <c r="I9" s="529"/>
      <c r="J9" s="529"/>
      <c r="K9" s="529"/>
      <c r="L9" s="529"/>
      <c r="M9" s="529"/>
      <c r="N9" s="529"/>
      <c r="O9" s="529"/>
      <c r="P9" s="529"/>
      <c r="Q9" s="529"/>
      <c r="R9" s="529"/>
      <c r="S9" s="529"/>
      <c r="T9" s="529"/>
      <c r="U9" s="529"/>
      <c r="V9" s="207"/>
    </row>
    <row r="10" spans="1:22" s="51" customFormat="1" ht="16.5" thickBot="1" x14ac:dyDescent="0.3">
      <c r="A10" s="58" t="s">
        <v>10</v>
      </c>
      <c r="B10" s="408"/>
      <c r="C10" s="203"/>
      <c r="D10" s="408"/>
      <c r="E10" s="203"/>
      <c r="F10" s="408"/>
      <c r="G10" s="203"/>
      <c r="H10" s="52"/>
      <c r="I10" s="26"/>
      <c r="J10" s="52"/>
      <c r="K10" s="26"/>
      <c r="L10" s="53"/>
      <c r="M10" s="223"/>
      <c r="N10" s="52"/>
      <c r="O10" s="26"/>
      <c r="P10" s="22">
        <v>6</v>
      </c>
      <c r="Q10" s="102">
        <v>18</v>
      </c>
      <c r="R10" s="63"/>
      <c r="S10" s="26"/>
      <c r="T10" s="52"/>
      <c r="U10" s="26"/>
      <c r="V10" s="136">
        <f>SUM(G10+I10+K10+M10+O10+Q10+S10+U10++C10+E10)</f>
        <v>18</v>
      </c>
    </row>
    <row r="11" spans="1:22" s="51" customFormat="1" ht="16.5" thickBot="1" x14ac:dyDescent="0.3">
      <c r="A11" s="209" t="s">
        <v>12</v>
      </c>
      <c r="B11" s="409"/>
      <c r="C11" s="210"/>
      <c r="D11" s="409"/>
      <c r="E11" s="210"/>
      <c r="F11" s="409"/>
      <c r="G11" s="210"/>
      <c r="H11" s="208"/>
      <c r="I11" s="168"/>
      <c r="J11" s="208"/>
      <c r="K11" s="168"/>
      <c r="L11" s="211"/>
      <c r="M11" s="224"/>
      <c r="N11" s="208"/>
      <c r="O11" s="168"/>
      <c r="P11" s="89"/>
      <c r="Q11" s="169"/>
      <c r="R11" s="103"/>
      <c r="S11" s="168"/>
      <c r="T11" s="208"/>
      <c r="U11" s="168"/>
      <c r="V11" s="136">
        <f t="shared" ref="V11:V30" si="0">SUM(G11+I11+K11+M11+O11+Q11+S11+U11++C11+E11)</f>
        <v>0</v>
      </c>
    </row>
    <row r="12" spans="1:22" s="51" customFormat="1" ht="16.5" thickBot="1" x14ac:dyDescent="0.3">
      <c r="A12" s="59" t="s">
        <v>11</v>
      </c>
      <c r="B12" s="212"/>
      <c r="C12" s="204"/>
      <c r="D12" s="212"/>
      <c r="E12" s="204"/>
      <c r="F12" s="212"/>
      <c r="G12" s="204"/>
      <c r="H12" s="56"/>
      <c r="I12" s="27"/>
      <c r="J12" s="56">
        <v>3</v>
      </c>
      <c r="K12" s="27">
        <v>33</v>
      </c>
      <c r="L12" s="57">
        <v>2</v>
      </c>
      <c r="M12" s="225">
        <v>40</v>
      </c>
      <c r="N12" s="56"/>
      <c r="O12" s="27"/>
      <c r="P12" s="23"/>
      <c r="Q12" s="67"/>
      <c r="R12" s="65"/>
      <c r="S12" s="27"/>
      <c r="T12" s="56"/>
      <c r="U12" s="27"/>
      <c r="V12" s="136">
        <f t="shared" si="0"/>
        <v>73</v>
      </c>
    </row>
    <row r="13" spans="1:22" s="51" customFormat="1" ht="16.5" thickBot="1" x14ac:dyDescent="0.3">
      <c r="A13" s="59" t="s">
        <v>44</v>
      </c>
      <c r="B13" s="212"/>
      <c r="C13" s="204"/>
      <c r="D13" s="212">
        <v>5</v>
      </c>
      <c r="E13" s="204">
        <v>21</v>
      </c>
      <c r="F13" s="212"/>
      <c r="G13" s="204"/>
      <c r="H13" s="56"/>
      <c r="I13" s="27"/>
      <c r="J13" s="56"/>
      <c r="K13" s="27"/>
      <c r="L13" s="57"/>
      <c r="M13" s="225"/>
      <c r="N13" s="56"/>
      <c r="O13" s="27"/>
      <c r="P13" s="23"/>
      <c r="Q13" s="67"/>
      <c r="R13" s="65">
        <v>5</v>
      </c>
      <c r="S13" s="27">
        <v>21</v>
      </c>
      <c r="T13" s="56"/>
      <c r="U13" s="27"/>
      <c r="V13" s="136">
        <f t="shared" si="0"/>
        <v>42</v>
      </c>
    </row>
    <row r="14" spans="1:22" s="51" customFormat="1" ht="16.5" thickBot="1" x14ac:dyDescent="0.3">
      <c r="A14" s="59" t="s">
        <v>43</v>
      </c>
      <c r="B14" s="212"/>
      <c r="C14" s="204"/>
      <c r="D14" s="212"/>
      <c r="E14" s="204"/>
      <c r="F14" s="212"/>
      <c r="G14" s="204"/>
      <c r="H14" s="56"/>
      <c r="I14" s="27"/>
      <c r="J14" s="56">
        <v>2</v>
      </c>
      <c r="K14" s="27">
        <v>40</v>
      </c>
      <c r="L14" s="57">
        <v>9</v>
      </c>
      <c r="M14" s="225"/>
      <c r="N14" s="56"/>
      <c r="O14" s="27"/>
      <c r="P14" s="23">
        <v>3</v>
      </c>
      <c r="Q14" s="67">
        <v>33</v>
      </c>
      <c r="R14" s="65"/>
      <c r="S14" s="27"/>
      <c r="T14" s="56"/>
      <c r="U14" s="27"/>
      <c r="V14" s="136">
        <f t="shared" si="0"/>
        <v>73</v>
      </c>
    </row>
    <row r="15" spans="1:22" s="51" customFormat="1" ht="16.5" thickBot="1" x14ac:dyDescent="0.3">
      <c r="A15" s="59" t="s">
        <v>36</v>
      </c>
      <c r="B15" s="212"/>
      <c r="C15" s="204"/>
      <c r="D15" s="212"/>
      <c r="E15" s="204"/>
      <c r="F15" s="212"/>
      <c r="G15" s="204"/>
      <c r="H15" s="56"/>
      <c r="I15" s="27"/>
      <c r="J15" s="56">
        <v>8</v>
      </c>
      <c r="K15" s="27">
        <v>16</v>
      </c>
      <c r="L15" s="57"/>
      <c r="M15" s="225"/>
      <c r="N15" s="56"/>
      <c r="O15" s="27"/>
      <c r="P15" s="23"/>
      <c r="Q15" s="67"/>
      <c r="R15" s="65"/>
      <c r="S15" s="27"/>
      <c r="T15" s="56"/>
      <c r="U15" s="27"/>
      <c r="V15" s="136">
        <f t="shared" si="0"/>
        <v>16</v>
      </c>
    </row>
    <row r="16" spans="1:22" s="51" customFormat="1" ht="16.5" thickBot="1" x14ac:dyDescent="0.3">
      <c r="A16" s="59" t="s">
        <v>16</v>
      </c>
      <c r="B16" s="212"/>
      <c r="C16" s="204"/>
      <c r="D16" s="212"/>
      <c r="E16" s="204"/>
      <c r="F16" s="212"/>
      <c r="G16" s="204"/>
      <c r="H16" s="56"/>
      <c r="I16" s="27"/>
      <c r="J16" s="56"/>
      <c r="K16" s="27"/>
      <c r="L16" s="57"/>
      <c r="M16" s="225"/>
      <c r="N16" s="56">
        <v>1</v>
      </c>
      <c r="O16" s="27">
        <v>50</v>
      </c>
      <c r="P16" s="23"/>
      <c r="Q16" s="67"/>
      <c r="R16" s="65"/>
      <c r="S16" s="27"/>
      <c r="T16" s="56"/>
      <c r="U16" s="27"/>
      <c r="V16" s="136">
        <f t="shared" si="0"/>
        <v>50</v>
      </c>
    </row>
    <row r="17" spans="1:22" s="51" customFormat="1" ht="16.5" thickBot="1" x14ac:dyDescent="0.3">
      <c r="A17" s="59" t="s">
        <v>17</v>
      </c>
      <c r="B17" s="212"/>
      <c r="C17" s="204"/>
      <c r="D17" s="212"/>
      <c r="E17" s="204"/>
      <c r="F17" s="212">
        <v>5</v>
      </c>
      <c r="G17" s="204">
        <v>21</v>
      </c>
      <c r="H17" s="56"/>
      <c r="I17" s="27"/>
      <c r="J17" s="56">
        <v>9</v>
      </c>
      <c r="K17" s="27">
        <v>15</v>
      </c>
      <c r="L17" s="57"/>
      <c r="M17" s="225"/>
      <c r="N17" s="56"/>
      <c r="O17" s="27"/>
      <c r="P17" s="23"/>
      <c r="Q17" s="67"/>
      <c r="R17" s="65"/>
      <c r="S17" s="27"/>
      <c r="T17" s="56"/>
      <c r="U17" s="27"/>
      <c r="V17" s="136">
        <f t="shared" si="0"/>
        <v>36</v>
      </c>
    </row>
    <row r="18" spans="1:22" s="51" customFormat="1" ht="16.5" thickBot="1" x14ac:dyDescent="0.3">
      <c r="A18" s="59" t="s">
        <v>18</v>
      </c>
      <c r="B18" s="212">
        <v>4</v>
      </c>
      <c r="C18" s="204">
        <v>26</v>
      </c>
      <c r="D18" s="212">
        <v>7</v>
      </c>
      <c r="E18" s="204">
        <v>17</v>
      </c>
      <c r="F18" s="212"/>
      <c r="G18" s="204"/>
      <c r="H18" s="56"/>
      <c r="I18" s="27"/>
      <c r="J18" s="56"/>
      <c r="K18" s="27"/>
      <c r="L18" s="57"/>
      <c r="M18" s="225"/>
      <c r="N18" s="56"/>
      <c r="O18" s="27"/>
      <c r="P18" s="23"/>
      <c r="Q18" s="67"/>
      <c r="R18" s="65"/>
      <c r="S18" s="27"/>
      <c r="T18" s="56"/>
      <c r="U18" s="27"/>
      <c r="V18" s="136">
        <f t="shared" si="0"/>
        <v>43</v>
      </c>
    </row>
    <row r="19" spans="1:22" s="51" customFormat="1" ht="16.5" thickBot="1" x14ac:dyDescent="0.3">
      <c r="A19" s="59" t="s">
        <v>35</v>
      </c>
      <c r="B19" s="212"/>
      <c r="C19" s="204"/>
      <c r="D19" s="212"/>
      <c r="E19" s="204"/>
      <c r="F19" s="212"/>
      <c r="G19" s="204"/>
      <c r="H19" s="56">
        <v>4</v>
      </c>
      <c r="I19" s="27">
        <v>26</v>
      </c>
      <c r="J19" s="56"/>
      <c r="K19" s="27"/>
      <c r="L19" s="57"/>
      <c r="M19" s="225"/>
      <c r="N19" s="56"/>
      <c r="O19" s="27"/>
      <c r="P19" s="23">
        <v>5</v>
      </c>
      <c r="Q19" s="67"/>
      <c r="R19" s="65">
        <v>2</v>
      </c>
      <c r="S19" s="27">
        <v>40</v>
      </c>
      <c r="T19" s="56"/>
      <c r="U19" s="27"/>
      <c r="V19" s="136">
        <f t="shared" si="0"/>
        <v>66</v>
      </c>
    </row>
    <row r="20" spans="1:22" s="51" customFormat="1" ht="16.5" thickBot="1" x14ac:dyDescent="0.3">
      <c r="A20" s="59" t="s">
        <v>20</v>
      </c>
      <c r="B20" s="212"/>
      <c r="C20" s="204"/>
      <c r="D20" s="212"/>
      <c r="E20" s="204"/>
      <c r="F20" s="212"/>
      <c r="G20" s="204"/>
      <c r="H20" s="56"/>
      <c r="I20" s="27"/>
      <c r="J20" s="56"/>
      <c r="K20" s="27"/>
      <c r="L20" s="57"/>
      <c r="M20" s="225"/>
      <c r="N20" s="56"/>
      <c r="O20" s="27"/>
      <c r="P20" s="23"/>
      <c r="Q20" s="67"/>
      <c r="R20" s="65"/>
      <c r="S20" s="27"/>
      <c r="T20" s="56"/>
      <c r="U20" s="27"/>
      <c r="V20" s="136">
        <f t="shared" si="0"/>
        <v>0</v>
      </c>
    </row>
    <row r="21" spans="1:22" s="51" customFormat="1" ht="16.5" thickBot="1" x14ac:dyDescent="0.3">
      <c r="A21" s="59" t="s">
        <v>21</v>
      </c>
      <c r="B21" s="212"/>
      <c r="C21" s="204"/>
      <c r="D21" s="212"/>
      <c r="E21" s="204"/>
      <c r="F21" s="212"/>
      <c r="G21" s="204"/>
      <c r="H21" s="56">
        <v>3</v>
      </c>
      <c r="I21" s="27">
        <v>33</v>
      </c>
      <c r="J21" s="56">
        <v>7</v>
      </c>
      <c r="K21" s="27"/>
      <c r="L21" s="57">
        <v>5</v>
      </c>
      <c r="M21" s="225">
        <v>21</v>
      </c>
      <c r="N21" s="56"/>
      <c r="O21" s="27"/>
      <c r="P21" s="23"/>
      <c r="Q21" s="67"/>
      <c r="R21" s="65"/>
      <c r="S21" s="27"/>
      <c r="T21" s="56"/>
      <c r="U21" s="27"/>
      <c r="V21" s="136">
        <f t="shared" si="0"/>
        <v>54</v>
      </c>
    </row>
    <row r="22" spans="1:22" s="51" customFormat="1" ht="16.5" thickBot="1" x14ac:dyDescent="0.3">
      <c r="A22" s="59" t="s">
        <v>22</v>
      </c>
      <c r="B22" s="212">
        <v>5</v>
      </c>
      <c r="C22" s="204">
        <v>21</v>
      </c>
      <c r="D22" s="212"/>
      <c r="E22" s="204"/>
      <c r="F22" s="212">
        <v>2</v>
      </c>
      <c r="G22" s="204">
        <v>40</v>
      </c>
      <c r="H22" s="56"/>
      <c r="I22" s="27"/>
      <c r="J22" s="56"/>
      <c r="K22" s="27"/>
      <c r="L22" s="57"/>
      <c r="M22" s="225"/>
      <c r="N22" s="56"/>
      <c r="O22" s="27"/>
      <c r="P22" s="23"/>
      <c r="Q22" s="67"/>
      <c r="R22" s="65"/>
      <c r="S22" s="27"/>
      <c r="T22" s="56"/>
      <c r="U22" s="27"/>
      <c r="V22" s="136">
        <f t="shared" si="0"/>
        <v>61</v>
      </c>
    </row>
    <row r="23" spans="1:22" s="51" customFormat="1" ht="16.5" customHeight="1" thickBot="1" x14ac:dyDescent="0.3">
      <c r="A23" s="59" t="s">
        <v>23</v>
      </c>
      <c r="B23" s="212"/>
      <c r="C23" s="204"/>
      <c r="D23" s="212"/>
      <c r="E23" s="204"/>
      <c r="F23" s="212"/>
      <c r="G23" s="204"/>
      <c r="H23" s="56"/>
      <c r="I23" s="27"/>
      <c r="J23" s="56">
        <v>4</v>
      </c>
      <c r="K23" s="27"/>
      <c r="L23" s="57">
        <v>1</v>
      </c>
      <c r="M23" s="225">
        <v>50</v>
      </c>
      <c r="N23" s="56"/>
      <c r="O23" s="27"/>
      <c r="P23" s="23">
        <v>4</v>
      </c>
      <c r="Q23" s="67">
        <v>26</v>
      </c>
      <c r="R23" s="65">
        <v>4</v>
      </c>
      <c r="S23" s="27"/>
      <c r="T23" s="56"/>
      <c r="U23" s="27"/>
      <c r="V23" s="136">
        <f t="shared" si="0"/>
        <v>76</v>
      </c>
    </row>
    <row r="24" spans="1:22" s="51" customFormat="1" ht="16.5" thickBot="1" x14ac:dyDescent="0.3">
      <c r="A24" s="59" t="s">
        <v>24</v>
      </c>
      <c r="B24" s="212">
        <v>3</v>
      </c>
      <c r="C24" s="204">
        <v>33</v>
      </c>
      <c r="D24" s="212">
        <v>3</v>
      </c>
      <c r="E24" s="204">
        <v>33</v>
      </c>
      <c r="F24" s="212"/>
      <c r="G24" s="204"/>
      <c r="H24" s="56"/>
      <c r="I24" s="27"/>
      <c r="J24" s="56"/>
      <c r="K24" s="27"/>
      <c r="L24" s="57"/>
      <c r="M24" s="225"/>
      <c r="N24" s="56"/>
      <c r="O24" s="27"/>
      <c r="P24" s="23"/>
      <c r="Q24" s="67"/>
      <c r="R24" s="65"/>
      <c r="S24" s="27"/>
      <c r="T24" s="56"/>
      <c r="U24" s="27"/>
      <c r="V24" s="136">
        <f t="shared" si="0"/>
        <v>66</v>
      </c>
    </row>
    <row r="25" spans="1:22" s="51" customFormat="1" ht="16.5" thickBot="1" x14ac:dyDescent="0.3">
      <c r="A25" s="59" t="s">
        <v>25</v>
      </c>
      <c r="B25" s="212">
        <v>2</v>
      </c>
      <c r="C25" s="204">
        <v>40</v>
      </c>
      <c r="D25" s="212">
        <v>6</v>
      </c>
      <c r="E25" s="204">
        <v>18</v>
      </c>
      <c r="F25" s="212"/>
      <c r="G25" s="204"/>
      <c r="H25" s="56"/>
      <c r="I25" s="27"/>
      <c r="J25" s="56"/>
      <c r="K25" s="27"/>
      <c r="L25" s="57"/>
      <c r="M25" s="225"/>
      <c r="N25" s="56"/>
      <c r="O25" s="27"/>
      <c r="P25" s="23"/>
      <c r="Q25" s="67"/>
      <c r="R25" s="65"/>
      <c r="S25" s="27"/>
      <c r="T25" s="56"/>
      <c r="U25" s="27"/>
      <c r="V25" s="136">
        <f t="shared" si="0"/>
        <v>58</v>
      </c>
    </row>
    <row r="26" spans="1:22" s="51" customFormat="1" ht="16.5" thickBot="1" x14ac:dyDescent="0.3">
      <c r="A26" s="59" t="s">
        <v>26</v>
      </c>
      <c r="B26" s="212"/>
      <c r="C26" s="204"/>
      <c r="D26" s="212"/>
      <c r="E26" s="204"/>
      <c r="F26" s="212"/>
      <c r="G26" s="204"/>
      <c r="H26" s="56">
        <v>5</v>
      </c>
      <c r="I26" s="27">
        <v>21</v>
      </c>
      <c r="J26" s="56"/>
      <c r="K26" s="27"/>
      <c r="L26" s="57"/>
      <c r="M26" s="225"/>
      <c r="N26" s="56"/>
      <c r="O26" s="27"/>
      <c r="P26" s="23"/>
      <c r="Q26" s="67"/>
      <c r="R26" s="65"/>
      <c r="S26" s="27"/>
      <c r="T26" s="56">
        <v>4</v>
      </c>
      <c r="U26" s="27">
        <v>26</v>
      </c>
      <c r="V26" s="136">
        <f t="shared" si="0"/>
        <v>47</v>
      </c>
    </row>
    <row r="27" spans="1:22" s="51" customFormat="1" ht="16.5" thickBot="1" x14ac:dyDescent="0.3">
      <c r="A27" s="59" t="s">
        <v>27</v>
      </c>
      <c r="B27" s="212"/>
      <c r="C27" s="204"/>
      <c r="D27" s="212"/>
      <c r="E27" s="204"/>
      <c r="F27" s="212">
        <v>3</v>
      </c>
      <c r="G27" s="204">
        <v>33</v>
      </c>
      <c r="H27" s="56"/>
      <c r="I27" s="27"/>
      <c r="J27" s="56"/>
      <c r="K27" s="27"/>
      <c r="L27" s="57"/>
      <c r="M27" s="225"/>
      <c r="N27" s="56"/>
      <c r="O27" s="27"/>
      <c r="P27" s="23"/>
      <c r="Q27" s="67"/>
      <c r="R27" s="65"/>
      <c r="S27" s="27"/>
      <c r="T27" s="56"/>
      <c r="U27" s="27"/>
      <c r="V27" s="136">
        <f t="shared" si="0"/>
        <v>33</v>
      </c>
    </row>
    <row r="28" spans="1:22" s="51" customFormat="1" ht="16.5" thickBot="1" x14ac:dyDescent="0.3">
      <c r="A28" s="59" t="s">
        <v>28</v>
      </c>
      <c r="B28" s="212"/>
      <c r="C28" s="204"/>
      <c r="D28" s="212">
        <v>4</v>
      </c>
      <c r="E28" s="204">
        <v>26</v>
      </c>
      <c r="F28" s="212"/>
      <c r="G28" s="204"/>
      <c r="H28" s="56"/>
      <c r="I28" s="27"/>
      <c r="J28" s="56"/>
      <c r="K28" s="27"/>
      <c r="L28" s="57"/>
      <c r="M28" s="225"/>
      <c r="N28" s="56"/>
      <c r="O28" s="27"/>
      <c r="P28" s="23"/>
      <c r="Q28" s="67"/>
      <c r="R28" s="65"/>
      <c r="S28" s="27"/>
      <c r="T28" s="56">
        <v>2</v>
      </c>
      <c r="U28" s="27">
        <v>40</v>
      </c>
      <c r="V28" s="136">
        <f t="shared" si="0"/>
        <v>66</v>
      </c>
    </row>
    <row r="29" spans="1:22" s="51" customFormat="1" ht="16.5" thickBot="1" x14ac:dyDescent="0.3">
      <c r="A29" s="59" t="s">
        <v>29</v>
      </c>
      <c r="B29" s="212"/>
      <c r="C29" s="204"/>
      <c r="D29" s="212"/>
      <c r="E29" s="204"/>
      <c r="F29" s="212"/>
      <c r="G29" s="204"/>
      <c r="H29" s="56"/>
      <c r="I29" s="27"/>
      <c r="J29" s="56"/>
      <c r="K29" s="27"/>
      <c r="L29" s="57"/>
      <c r="M29" s="225"/>
      <c r="N29" s="56"/>
      <c r="O29" s="27"/>
      <c r="P29" s="23"/>
      <c r="Q29" s="67"/>
      <c r="R29" s="65"/>
      <c r="S29" s="27"/>
      <c r="T29" s="56"/>
      <c r="U29" s="27"/>
      <c r="V29" s="136">
        <f t="shared" si="0"/>
        <v>0</v>
      </c>
    </row>
    <row r="30" spans="1:22" s="51" customFormat="1" ht="16.5" thickBot="1" x14ac:dyDescent="0.3">
      <c r="A30" s="60" t="s">
        <v>30</v>
      </c>
      <c r="B30" s="410"/>
      <c r="C30" s="205"/>
      <c r="D30" s="410"/>
      <c r="E30" s="205"/>
      <c r="F30" s="410"/>
      <c r="G30" s="205"/>
      <c r="H30" s="54"/>
      <c r="I30" s="28"/>
      <c r="J30" s="54">
        <v>6</v>
      </c>
      <c r="K30" s="28">
        <v>18</v>
      </c>
      <c r="L30" s="55">
        <v>7</v>
      </c>
      <c r="M30" s="226">
        <v>17</v>
      </c>
      <c r="N30" s="54"/>
      <c r="O30" s="28"/>
      <c r="P30" s="24"/>
      <c r="Q30" s="227"/>
      <c r="R30" s="64"/>
      <c r="S30" s="28"/>
      <c r="T30" s="54"/>
      <c r="U30" s="28"/>
      <c r="V30" s="136">
        <f t="shared" si="0"/>
        <v>35</v>
      </c>
    </row>
    <row r="32" spans="1:22" s="20" customFormat="1" ht="15.75" x14ac:dyDescent="0.25">
      <c r="A32" s="18" t="s">
        <v>49</v>
      </c>
      <c r="B32" s="18"/>
      <c r="C32" s="18"/>
      <c r="D32" s="18"/>
      <c r="E32" s="18"/>
      <c r="F32" s="18"/>
      <c r="G32" s="18"/>
      <c r="H32" s="34"/>
      <c r="I32" s="34"/>
      <c r="J32" s="34"/>
      <c r="K32" s="34"/>
      <c r="L32" s="34"/>
      <c r="M32" s="34"/>
      <c r="N32" s="34"/>
      <c r="O32" s="34"/>
      <c r="P32" s="36"/>
      <c r="Q32" s="36"/>
      <c r="R32" s="36"/>
      <c r="S32" s="36"/>
      <c r="T32" s="34"/>
      <c r="U32" s="34"/>
      <c r="V32" s="34"/>
    </row>
    <row r="33" spans="1:22" s="20" customFormat="1" ht="15.75" x14ac:dyDescent="0.25">
      <c r="A33" s="21" t="s">
        <v>50</v>
      </c>
      <c r="B33" s="21"/>
      <c r="C33" s="21"/>
      <c r="D33" s="21"/>
      <c r="E33" s="21"/>
      <c r="F33" s="21"/>
      <c r="G33" s="21"/>
      <c r="H33" s="34"/>
      <c r="I33" s="34"/>
      <c r="J33" s="34"/>
      <c r="K33" s="34"/>
      <c r="L33" s="34"/>
      <c r="M33" s="34"/>
      <c r="N33" s="34"/>
      <c r="O33" s="34"/>
      <c r="P33" s="36"/>
      <c r="Q33" s="36"/>
      <c r="R33" s="36"/>
      <c r="S33" s="36"/>
      <c r="T33" s="34"/>
      <c r="U33" s="34"/>
      <c r="V33" s="34"/>
    </row>
    <row r="34" spans="1:22" s="20" customFormat="1" ht="30" customHeight="1" x14ac:dyDescent="0.25">
      <c r="A34" s="500" t="s">
        <v>81</v>
      </c>
      <c r="B34" s="500"/>
      <c r="C34" s="500"/>
      <c r="D34" s="500"/>
      <c r="E34" s="500"/>
      <c r="F34" s="500"/>
      <c r="G34" s="500"/>
      <c r="H34" s="500"/>
      <c r="I34" s="500"/>
      <c r="J34" s="500"/>
      <c r="K34" s="500"/>
      <c r="L34" s="500"/>
      <c r="M34" s="500"/>
      <c r="N34" s="500"/>
      <c r="O34" s="500"/>
      <c r="P34" s="500"/>
      <c r="Q34" s="500"/>
      <c r="R34" s="500"/>
      <c r="S34" s="500"/>
      <c r="T34" s="500"/>
      <c r="U34" s="500"/>
      <c r="V34" s="500"/>
    </row>
    <row r="35" spans="1:22" s="20" customFormat="1" ht="33" customHeight="1" x14ac:dyDescent="0.25">
      <c r="A35" s="500" t="s">
        <v>82</v>
      </c>
      <c r="B35" s="500"/>
      <c r="C35" s="500"/>
      <c r="D35" s="500"/>
      <c r="E35" s="500"/>
      <c r="F35" s="500"/>
      <c r="G35" s="500"/>
      <c r="H35" s="500"/>
      <c r="I35" s="500"/>
      <c r="J35" s="500"/>
      <c r="K35" s="500"/>
      <c r="L35" s="500"/>
      <c r="M35" s="500"/>
      <c r="N35" s="500"/>
      <c r="O35" s="500"/>
      <c r="P35" s="500"/>
      <c r="Q35" s="500"/>
      <c r="R35" s="500"/>
      <c r="S35" s="500"/>
      <c r="T35" s="500"/>
      <c r="U35" s="500"/>
      <c r="V35" s="500"/>
    </row>
    <row r="42" spans="1:22" x14ac:dyDescent="0.25">
      <c r="O42" s="19"/>
    </row>
  </sheetData>
  <sortState ref="A8:AF28">
    <sortCondition ref="A8:A28"/>
  </sortState>
  <mergeCells count="20">
    <mergeCell ref="A2:V2"/>
    <mergeCell ref="F3:G4"/>
    <mergeCell ref="B3:E3"/>
    <mergeCell ref="B4:C4"/>
    <mergeCell ref="D4:E4"/>
    <mergeCell ref="A34:V34"/>
    <mergeCell ref="A35:V35"/>
    <mergeCell ref="A3:A5"/>
    <mergeCell ref="T3:U4"/>
    <mergeCell ref="J3:M3"/>
    <mergeCell ref="V3:V5"/>
    <mergeCell ref="J4:K4"/>
    <mergeCell ref="L4:M4"/>
    <mergeCell ref="H3:I4"/>
    <mergeCell ref="N3:O4"/>
    <mergeCell ref="P3:S3"/>
    <mergeCell ref="P4:Q4"/>
    <mergeCell ref="R4:S4"/>
    <mergeCell ref="A6:U6"/>
    <mergeCell ref="A9:U9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4"/>
  <sheetViews>
    <sheetView tabSelected="1" workbookViewId="0">
      <pane xSplit="1" ySplit="3" topLeftCell="B4" activePane="bottomRight" state="frozen"/>
      <selection activeCell="B10" activeCellId="2" sqref="AC4 B7:AA8 B10:AA30"/>
      <selection pane="topRight" activeCell="B10" activeCellId="2" sqref="AC4 B7:AA8 B10:AA30"/>
      <selection pane="bottomLeft" activeCell="B10" activeCellId="2" sqref="AC4 B7:AA8 B10:AA30"/>
      <selection pane="bottomRight" activeCell="O28" sqref="O28"/>
    </sheetView>
  </sheetViews>
  <sheetFormatPr defaultRowHeight="15" x14ac:dyDescent="0.25"/>
  <cols>
    <col min="1" max="1" width="20.28515625" customWidth="1"/>
    <col min="2" max="9" width="5" customWidth="1"/>
    <col min="10" max="10" width="5" hidden="1" customWidth="1"/>
    <col min="11" max="21" width="5" customWidth="1"/>
  </cols>
  <sheetData>
    <row r="1" spans="1:22" ht="19.5" thickBot="1" x14ac:dyDescent="0.35">
      <c r="A1" s="541" t="s">
        <v>105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</row>
    <row r="2" spans="1:22" ht="32.25" customHeight="1" thickBot="1" x14ac:dyDescent="0.3">
      <c r="A2" s="542" t="s">
        <v>0</v>
      </c>
      <c r="B2" s="537" t="s">
        <v>99</v>
      </c>
      <c r="C2" s="544" t="s">
        <v>89</v>
      </c>
      <c r="D2" s="545"/>
      <c r="E2" s="546" t="s">
        <v>75</v>
      </c>
      <c r="F2" s="433" t="s">
        <v>95</v>
      </c>
      <c r="G2" s="426"/>
      <c r="H2" s="491" t="s">
        <v>62</v>
      </c>
      <c r="I2" s="492"/>
      <c r="J2" s="537" t="s">
        <v>97</v>
      </c>
      <c r="K2" s="537" t="s">
        <v>104</v>
      </c>
      <c r="L2" s="537" t="s">
        <v>106</v>
      </c>
      <c r="M2" s="537" t="s">
        <v>98</v>
      </c>
      <c r="N2" s="546" t="s">
        <v>76</v>
      </c>
      <c r="O2" s="535" t="s">
        <v>83</v>
      </c>
      <c r="P2" s="550" t="s">
        <v>77</v>
      </c>
      <c r="Q2" s="491" t="s">
        <v>84</v>
      </c>
      <c r="R2" s="492"/>
      <c r="S2" s="539" t="s">
        <v>78</v>
      </c>
      <c r="T2" s="535" t="s">
        <v>88</v>
      </c>
      <c r="U2" s="537" t="s">
        <v>63</v>
      </c>
      <c r="V2" s="548" t="s">
        <v>32</v>
      </c>
    </row>
    <row r="3" spans="1:22" ht="63" customHeight="1" thickBot="1" x14ac:dyDescent="0.3">
      <c r="A3" s="543"/>
      <c r="B3" s="538"/>
      <c r="C3" s="192" t="s">
        <v>64</v>
      </c>
      <c r="D3" s="193" t="s">
        <v>65</v>
      </c>
      <c r="E3" s="547"/>
      <c r="F3" s="326" t="s">
        <v>74</v>
      </c>
      <c r="G3" s="325" t="s">
        <v>73</v>
      </c>
      <c r="H3" s="187" t="s">
        <v>64</v>
      </c>
      <c r="I3" s="187" t="s">
        <v>65</v>
      </c>
      <c r="J3" s="538"/>
      <c r="K3" s="538"/>
      <c r="L3" s="538"/>
      <c r="M3" s="538"/>
      <c r="N3" s="547"/>
      <c r="O3" s="536"/>
      <c r="P3" s="551"/>
      <c r="Q3" s="187" t="s">
        <v>64</v>
      </c>
      <c r="R3" s="187" t="s">
        <v>65</v>
      </c>
      <c r="S3" s="540"/>
      <c r="T3" s="536"/>
      <c r="U3" s="538"/>
      <c r="V3" s="549"/>
    </row>
    <row r="4" spans="1:22" ht="15.75" x14ac:dyDescent="0.25">
      <c r="A4" s="88" t="s">
        <v>10</v>
      </c>
      <c r="B4" s="377"/>
      <c r="C4" s="208"/>
      <c r="D4" s="375"/>
      <c r="E4" s="375"/>
      <c r="F4" s="375"/>
      <c r="G4" s="375"/>
      <c r="H4" s="375"/>
      <c r="I4" s="375">
        <v>24</v>
      </c>
      <c r="J4" s="375"/>
      <c r="K4" s="375"/>
      <c r="L4" s="375"/>
      <c r="M4" s="375"/>
      <c r="N4" s="375"/>
      <c r="O4" s="376"/>
      <c r="P4" s="376"/>
      <c r="Q4" s="377"/>
      <c r="R4" s="376"/>
      <c r="S4" s="377"/>
      <c r="T4" s="376"/>
      <c r="U4" s="376"/>
      <c r="V4" s="234">
        <f t="shared" ref="V4:V24" si="0">SUM(B4:U4)</f>
        <v>24</v>
      </c>
    </row>
    <row r="5" spans="1:22" ht="15.75" x14ac:dyDescent="0.25">
      <c r="A5" s="32" t="s">
        <v>12</v>
      </c>
      <c r="B5" s="378"/>
      <c r="C5" s="56"/>
      <c r="D5" s="372"/>
      <c r="E5" s="372"/>
      <c r="F5" s="372"/>
      <c r="G5" s="372"/>
      <c r="H5" s="372"/>
      <c r="I5" s="372"/>
      <c r="J5" s="372"/>
      <c r="K5" s="372">
        <v>1</v>
      </c>
      <c r="L5" s="372"/>
      <c r="M5" s="372"/>
      <c r="N5" s="372"/>
      <c r="O5" s="373"/>
      <c r="P5" s="373"/>
      <c r="Q5" s="378"/>
      <c r="R5" s="373"/>
      <c r="S5" s="378"/>
      <c r="T5" s="373"/>
      <c r="U5" s="373"/>
      <c r="V5" s="234">
        <f t="shared" si="0"/>
        <v>1</v>
      </c>
    </row>
    <row r="6" spans="1:22" ht="15.75" x14ac:dyDescent="0.25">
      <c r="A6" s="32" t="s">
        <v>11</v>
      </c>
      <c r="B6" s="374"/>
      <c r="C6" s="56">
        <v>9</v>
      </c>
      <c r="D6" s="372">
        <v>8</v>
      </c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3"/>
      <c r="P6" s="373"/>
      <c r="Q6" s="374"/>
      <c r="R6" s="327">
        <v>1</v>
      </c>
      <c r="S6" s="374"/>
      <c r="T6" s="327"/>
      <c r="U6" s="327"/>
      <c r="V6" s="234">
        <f t="shared" si="0"/>
        <v>18</v>
      </c>
    </row>
    <row r="7" spans="1:22" ht="15.75" x14ac:dyDescent="0.25">
      <c r="A7" s="32" t="s">
        <v>14</v>
      </c>
      <c r="B7" s="378"/>
      <c r="C7" s="56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3"/>
      <c r="P7" s="373"/>
      <c r="Q7" s="378"/>
      <c r="R7" s="373"/>
      <c r="S7" s="378">
        <v>8</v>
      </c>
      <c r="T7" s="373"/>
      <c r="U7" s="373"/>
      <c r="V7" s="234">
        <f t="shared" si="0"/>
        <v>8</v>
      </c>
    </row>
    <row r="8" spans="1:22" ht="15.75" x14ac:dyDescent="0.25">
      <c r="A8" s="32" t="s">
        <v>13</v>
      </c>
      <c r="B8" s="378"/>
      <c r="C8" s="56">
        <v>1</v>
      </c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3"/>
      <c r="P8" s="373"/>
      <c r="Q8" s="378"/>
      <c r="R8" s="373"/>
      <c r="S8" s="378">
        <v>1</v>
      </c>
      <c r="T8" s="373">
        <v>1</v>
      </c>
      <c r="U8" s="373"/>
      <c r="V8" s="234">
        <f t="shared" si="0"/>
        <v>3</v>
      </c>
    </row>
    <row r="9" spans="1:22" ht="15.75" x14ac:dyDescent="0.25">
      <c r="A9" s="32" t="s">
        <v>15</v>
      </c>
      <c r="B9" s="378"/>
      <c r="C9" s="56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2"/>
      <c r="O9" s="373"/>
      <c r="P9" s="373"/>
      <c r="Q9" s="378"/>
      <c r="R9" s="373"/>
      <c r="S9" s="378"/>
      <c r="T9" s="373"/>
      <c r="U9" s="373"/>
      <c r="V9" s="234">
        <f t="shared" si="0"/>
        <v>0</v>
      </c>
    </row>
    <row r="10" spans="1:22" ht="15.75" x14ac:dyDescent="0.25">
      <c r="A10" s="32" t="s">
        <v>16</v>
      </c>
      <c r="B10" s="374"/>
      <c r="C10" s="56"/>
      <c r="D10" s="372"/>
      <c r="E10" s="372">
        <v>14</v>
      </c>
      <c r="F10" s="372"/>
      <c r="G10" s="372"/>
      <c r="H10" s="372"/>
      <c r="I10" s="372"/>
      <c r="J10" s="372"/>
      <c r="K10" s="372"/>
      <c r="L10" s="372"/>
      <c r="M10" s="372"/>
      <c r="N10" s="372"/>
      <c r="O10" s="373"/>
      <c r="P10" s="373"/>
      <c r="Q10" s="374"/>
      <c r="R10" s="327"/>
      <c r="S10" s="374"/>
      <c r="T10" s="327"/>
      <c r="U10" s="327"/>
      <c r="V10" s="234">
        <f t="shared" si="0"/>
        <v>14</v>
      </c>
    </row>
    <row r="11" spans="1:22" ht="15.75" x14ac:dyDescent="0.25">
      <c r="A11" s="32" t="s">
        <v>17</v>
      </c>
      <c r="B11" s="374"/>
      <c r="C11" s="56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>
        <v>19</v>
      </c>
      <c r="O11" s="373"/>
      <c r="P11" s="373"/>
      <c r="Q11" s="374"/>
      <c r="R11" s="327"/>
      <c r="S11" s="374"/>
      <c r="T11" s="327"/>
      <c r="U11" s="327">
        <v>1</v>
      </c>
      <c r="V11" s="234">
        <f t="shared" si="0"/>
        <v>20</v>
      </c>
    </row>
    <row r="12" spans="1:22" ht="15.75" x14ac:dyDescent="0.25">
      <c r="A12" s="32" t="s">
        <v>18</v>
      </c>
      <c r="B12" s="378"/>
      <c r="C12" s="56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3"/>
      <c r="P12" s="373"/>
      <c r="Q12" s="378"/>
      <c r="R12" s="373"/>
      <c r="S12" s="378"/>
      <c r="T12" s="373"/>
      <c r="U12" s="373"/>
      <c r="V12" s="234">
        <f t="shared" si="0"/>
        <v>0</v>
      </c>
    </row>
    <row r="13" spans="1:22" ht="15.75" x14ac:dyDescent="0.25">
      <c r="A13" s="32" t="s">
        <v>19</v>
      </c>
      <c r="B13" s="378"/>
      <c r="C13" s="56"/>
      <c r="D13" s="372"/>
      <c r="E13" s="372"/>
      <c r="F13" s="372"/>
      <c r="G13" s="372"/>
      <c r="H13" s="372"/>
      <c r="I13" s="372"/>
      <c r="J13" s="372"/>
      <c r="K13" s="372"/>
      <c r="L13" s="372"/>
      <c r="M13" s="372">
        <v>6</v>
      </c>
      <c r="N13" s="372">
        <v>1</v>
      </c>
      <c r="O13" s="373"/>
      <c r="P13" s="373"/>
      <c r="Q13" s="378"/>
      <c r="R13" s="373"/>
      <c r="S13" s="378"/>
      <c r="T13" s="373"/>
      <c r="U13" s="373"/>
      <c r="V13" s="234">
        <f t="shared" si="0"/>
        <v>7</v>
      </c>
    </row>
    <row r="14" spans="1:22" ht="15.75" x14ac:dyDescent="0.25">
      <c r="A14" s="32" t="s">
        <v>20</v>
      </c>
      <c r="B14" s="374"/>
      <c r="C14" s="56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3"/>
      <c r="P14" s="373"/>
      <c r="Q14" s="374"/>
      <c r="R14" s="327"/>
      <c r="S14" s="374"/>
      <c r="T14" s="327"/>
      <c r="U14" s="327"/>
      <c r="V14" s="234">
        <f t="shared" si="0"/>
        <v>0</v>
      </c>
    </row>
    <row r="15" spans="1:22" ht="15.75" x14ac:dyDescent="0.25">
      <c r="A15" s="32" t="s">
        <v>21</v>
      </c>
      <c r="B15" s="374">
        <v>5</v>
      </c>
      <c r="C15" s="56">
        <v>8</v>
      </c>
      <c r="D15" s="372">
        <v>12</v>
      </c>
      <c r="E15" s="372"/>
      <c r="F15" s="372"/>
      <c r="G15" s="372"/>
      <c r="H15" s="372"/>
      <c r="I15" s="372"/>
      <c r="J15" s="372"/>
      <c r="K15" s="372"/>
      <c r="L15" s="372"/>
      <c r="M15" s="372"/>
      <c r="N15" s="372">
        <v>1</v>
      </c>
      <c r="O15" s="373"/>
      <c r="P15" s="373"/>
      <c r="Q15" s="374"/>
      <c r="R15" s="327"/>
      <c r="S15" s="374"/>
      <c r="T15" s="327"/>
      <c r="U15" s="327"/>
      <c r="V15" s="234">
        <f t="shared" si="0"/>
        <v>26</v>
      </c>
    </row>
    <row r="16" spans="1:22" ht="15.75" x14ac:dyDescent="0.25">
      <c r="A16" s="32" t="s">
        <v>22</v>
      </c>
      <c r="B16" s="378"/>
      <c r="C16" s="56"/>
      <c r="D16" s="372"/>
      <c r="E16" s="372"/>
      <c r="F16" s="372"/>
      <c r="G16" s="372"/>
      <c r="H16" s="372"/>
      <c r="I16" s="372"/>
      <c r="J16" s="372"/>
      <c r="K16" s="372"/>
      <c r="L16" s="372">
        <v>1</v>
      </c>
      <c r="M16" s="372"/>
      <c r="N16" s="372">
        <v>1</v>
      </c>
      <c r="O16" s="373"/>
      <c r="P16" s="373"/>
      <c r="Q16" s="378"/>
      <c r="R16" s="373"/>
      <c r="S16" s="378"/>
      <c r="T16" s="373"/>
      <c r="U16" s="373">
        <v>3</v>
      </c>
      <c r="V16" s="234">
        <f t="shared" si="0"/>
        <v>5</v>
      </c>
    </row>
    <row r="17" spans="1:22" ht="15.75" x14ac:dyDescent="0.25">
      <c r="A17" s="32" t="s">
        <v>23</v>
      </c>
      <c r="B17" s="378"/>
      <c r="C17" s="56"/>
      <c r="D17" s="372">
        <v>13</v>
      </c>
      <c r="E17" s="372"/>
      <c r="F17" s="372"/>
      <c r="G17" s="372"/>
      <c r="H17" s="372"/>
      <c r="I17" s="372"/>
      <c r="J17" s="372"/>
      <c r="K17" s="372"/>
      <c r="L17" s="372"/>
      <c r="M17" s="372">
        <v>7</v>
      </c>
      <c r="N17" s="372"/>
      <c r="O17" s="373"/>
      <c r="P17" s="373"/>
      <c r="Q17" s="378"/>
      <c r="R17" s="373"/>
      <c r="S17" s="378"/>
      <c r="T17" s="373"/>
      <c r="U17" s="373"/>
      <c r="V17" s="234">
        <f t="shared" si="0"/>
        <v>20</v>
      </c>
    </row>
    <row r="18" spans="1:22" ht="15.75" x14ac:dyDescent="0.25">
      <c r="A18" s="32" t="s">
        <v>24</v>
      </c>
      <c r="B18" s="374"/>
      <c r="C18" s="56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3"/>
      <c r="P18" s="373"/>
      <c r="Q18" s="378"/>
      <c r="R18" s="327"/>
      <c r="S18" s="374">
        <v>1</v>
      </c>
      <c r="T18" s="327"/>
      <c r="U18" s="327"/>
      <c r="V18" s="234">
        <f t="shared" si="0"/>
        <v>1</v>
      </c>
    </row>
    <row r="19" spans="1:22" ht="15.75" x14ac:dyDescent="0.25">
      <c r="A19" s="32" t="s">
        <v>25</v>
      </c>
      <c r="B19" s="374"/>
      <c r="C19" s="56"/>
      <c r="D19" s="372"/>
      <c r="E19" s="372"/>
      <c r="F19" s="372"/>
      <c r="G19" s="372"/>
      <c r="H19" s="372"/>
      <c r="I19" s="372">
        <v>6</v>
      </c>
      <c r="J19" s="372"/>
      <c r="K19" s="372"/>
      <c r="L19" s="372"/>
      <c r="M19" s="372"/>
      <c r="N19" s="372"/>
      <c r="O19" s="373">
        <v>15</v>
      </c>
      <c r="P19" s="373">
        <v>1</v>
      </c>
      <c r="Q19" s="374">
        <v>1</v>
      </c>
      <c r="R19" s="327"/>
      <c r="S19" s="374">
        <v>9</v>
      </c>
      <c r="T19" s="327"/>
      <c r="U19" s="327"/>
      <c r="V19" s="234">
        <f t="shared" si="0"/>
        <v>32</v>
      </c>
    </row>
    <row r="20" spans="1:22" ht="15.75" x14ac:dyDescent="0.25">
      <c r="A20" s="32" t="s">
        <v>26</v>
      </c>
      <c r="B20" s="378"/>
      <c r="C20" s="56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3"/>
      <c r="P20" s="373"/>
      <c r="Q20" s="378"/>
      <c r="R20" s="373"/>
      <c r="S20" s="378"/>
      <c r="T20" s="373"/>
      <c r="U20" s="373"/>
      <c r="V20" s="234">
        <f t="shared" si="0"/>
        <v>0</v>
      </c>
    </row>
    <row r="21" spans="1:22" ht="15.75" x14ac:dyDescent="0.25">
      <c r="A21" s="32" t="s">
        <v>27</v>
      </c>
      <c r="B21" s="190"/>
      <c r="C21" s="23"/>
      <c r="D21" s="61"/>
      <c r="E21" s="61"/>
      <c r="F21" s="61"/>
      <c r="G21" s="61"/>
      <c r="H21" s="61"/>
      <c r="I21" s="61"/>
      <c r="J21" s="61"/>
      <c r="K21" s="61"/>
      <c r="L21" s="389">
        <v>1</v>
      </c>
      <c r="M21" s="61"/>
      <c r="N21" s="61"/>
      <c r="O21" s="90"/>
      <c r="P21" s="91"/>
      <c r="Q21" s="190"/>
      <c r="R21" s="105"/>
      <c r="S21" s="190"/>
      <c r="T21" s="105"/>
      <c r="U21" s="90"/>
      <c r="V21" s="234">
        <f t="shared" si="0"/>
        <v>1</v>
      </c>
    </row>
    <row r="22" spans="1:22" ht="15.75" x14ac:dyDescent="0.25">
      <c r="A22" s="32" t="s">
        <v>28</v>
      </c>
      <c r="B22" s="236"/>
      <c r="C22" s="23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389">
        <v>7</v>
      </c>
      <c r="O22" s="90"/>
      <c r="P22" s="90">
        <v>21</v>
      </c>
      <c r="Q22" s="189"/>
      <c r="R22" s="93"/>
      <c r="S22" s="189">
        <v>6</v>
      </c>
      <c r="T22" s="92"/>
      <c r="U22" s="92"/>
      <c r="V22" s="234">
        <f t="shared" si="0"/>
        <v>34</v>
      </c>
    </row>
    <row r="23" spans="1:22" ht="15.75" x14ac:dyDescent="0.25">
      <c r="A23" s="32" t="s">
        <v>29</v>
      </c>
      <c r="B23" s="369"/>
      <c r="C23" s="23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90"/>
      <c r="P23" s="91"/>
      <c r="Q23" s="188"/>
      <c r="R23" s="90"/>
      <c r="S23" s="188">
        <v>4</v>
      </c>
      <c r="T23" s="90"/>
      <c r="U23" s="90"/>
      <c r="V23" s="234">
        <f t="shared" si="0"/>
        <v>4</v>
      </c>
    </row>
    <row r="24" spans="1:22" ht="16.5" thickBot="1" x14ac:dyDescent="0.3">
      <c r="A24" s="33" t="s">
        <v>30</v>
      </c>
      <c r="B24" s="370"/>
      <c r="C24" s="24"/>
      <c r="D24" s="86"/>
      <c r="E24" s="371"/>
      <c r="F24" s="371"/>
      <c r="G24" s="371">
        <v>2</v>
      </c>
      <c r="H24" s="371"/>
      <c r="I24" s="371"/>
      <c r="J24" s="371"/>
      <c r="K24" s="371"/>
      <c r="L24" s="371"/>
      <c r="M24" s="371"/>
      <c r="N24" s="371">
        <v>7</v>
      </c>
      <c r="O24" s="94"/>
      <c r="P24" s="95"/>
      <c r="Q24" s="191"/>
      <c r="R24" s="94"/>
      <c r="S24" s="191"/>
      <c r="T24" s="94"/>
      <c r="U24" s="94">
        <v>1</v>
      </c>
      <c r="V24" s="235">
        <f t="shared" si="0"/>
        <v>10</v>
      </c>
    </row>
  </sheetData>
  <mergeCells count="19">
    <mergeCell ref="U2:U3"/>
    <mergeCell ref="A1:V1"/>
    <mergeCell ref="A2:A3"/>
    <mergeCell ref="B2:B3"/>
    <mergeCell ref="C2:D2"/>
    <mergeCell ref="O2:O3"/>
    <mergeCell ref="E2:E3"/>
    <mergeCell ref="N2:N3"/>
    <mergeCell ref="V2:V3"/>
    <mergeCell ref="H2:I2"/>
    <mergeCell ref="Q2:R2"/>
    <mergeCell ref="P2:P3"/>
    <mergeCell ref="J2:J3"/>
    <mergeCell ref="M2:M3"/>
    <mergeCell ref="T2:T3"/>
    <mergeCell ref="F2:G2"/>
    <mergeCell ref="K2:K3"/>
    <mergeCell ref="L2:L3"/>
    <mergeCell ref="S2:S3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очки+коэф</vt:lpstr>
      <vt:lpstr>ОЧКИ обяз виды</vt:lpstr>
      <vt:lpstr>ОЧКИ обяз виды ФВ</vt:lpstr>
      <vt:lpstr>Виды по выбору</vt:lpstr>
      <vt:lpstr>очки РСШ</vt:lpstr>
      <vt:lpstr>'Виды по выбору'!Область_печати</vt:lpstr>
      <vt:lpstr>'ОЧКИ обяз виды'!Область_печати</vt:lpstr>
      <vt:lpstr>'очки+коэф'!Область_печати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</dc:creator>
  <cp:lastModifiedBy>User</cp:lastModifiedBy>
  <cp:lastPrinted>2023-06-23T06:14:49Z</cp:lastPrinted>
  <dcterms:created xsi:type="dcterms:W3CDTF">2013-07-01T11:18:52Z</dcterms:created>
  <dcterms:modified xsi:type="dcterms:W3CDTF">2023-06-26T05:19:48Z</dcterms:modified>
</cp:coreProperties>
</file>